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ADMIN\Documents\"/>
    </mc:Choice>
  </mc:AlternateContent>
  <xr:revisionPtr revIDLastSave="0" documentId="13_ncr:1_{80ECDD12-23A5-4E28-9974-6F5A5FC3C8EE}" xr6:coauthVersionLast="47" xr6:coauthVersionMax="47" xr10:uidLastSave="{00000000-0000-0000-0000-000000000000}"/>
  <bookViews>
    <workbookView xWindow="-120" yWindow="-120" windowWidth="29040" windowHeight="15720" tabRatio="599" activeTab="3" xr2:uid="{00000000-000D-0000-FFFF-FFFF00000000}"/>
  </bookViews>
  <sheets>
    <sheet name="1" sheetId="45" r:id="rId1"/>
    <sheet name="2" sheetId="3" r:id="rId2"/>
    <sheet name="3" sheetId="8" r:id="rId3"/>
    <sheet name="4" sheetId="9" r:id="rId4"/>
    <sheet name="5" sheetId="18" r:id="rId5"/>
    <sheet name="6" sheetId="15" r:id="rId6"/>
    <sheet name="7" sheetId="19" r:id="rId7"/>
    <sheet name="8" sheetId="28" r:id="rId8"/>
    <sheet name="9" sheetId="29" r:id="rId9"/>
    <sheet name="10" sheetId="44" r:id="rId10"/>
    <sheet name="11" sheetId="42" r:id="rId11"/>
    <sheet name="12" sheetId="50" r:id="rId12"/>
    <sheet name="13" sheetId="49" r:id="rId13"/>
    <sheet name="14" sheetId="48" r:id="rId14"/>
    <sheet name="15" sheetId="47" r:id="rId15"/>
    <sheet name="16" sheetId="36" r:id="rId16"/>
    <sheet name="Sheet3" sheetId="46" r:id="rId17"/>
    <sheet name="00000000" sheetId="43" state="veryHidden"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s>
  <definedNames>
    <definedName name="\0">'[1]PNT-QUOT-#3'!#REF!</definedName>
    <definedName name="\d">'[2]??-BLDG'!#REF!</definedName>
    <definedName name="\e">'[2]??-BLDG'!#REF!</definedName>
    <definedName name="\f">'[2]??-BLDG'!#REF!</definedName>
    <definedName name="\g">'[2]??-BLDG'!#REF!</definedName>
    <definedName name="\h">'[2]??-BLDG'!#REF!</definedName>
    <definedName name="\i">'[2]??-BLDG'!#REF!</definedName>
    <definedName name="\j">'[2]??-BLDG'!#REF!</definedName>
    <definedName name="\k">'[2]??-BLDG'!#REF!</definedName>
    <definedName name="\l">'[2]??-BLDG'!#REF!</definedName>
    <definedName name="\m">'[2]??-BLDG'!#REF!</definedName>
    <definedName name="\n">'[2]??-BLDG'!#REF!</definedName>
    <definedName name="\o">'[2]??-BLDG'!#REF!</definedName>
    <definedName name="\z">'[1]COAT&amp;WRAP-QIOT-#3'!#REF!</definedName>
    <definedName name="__Key1">'[60]Danh-sach-lop-KTT-DN'!#REF!</definedName>
    <definedName name="__Key2">'[60]Danh-sach-lop-KTT-DN'!#REF!</definedName>
    <definedName name="_1">#N/A</definedName>
    <definedName name="_1_?">#REF!</definedName>
    <definedName name="_1000A01">#N/A</definedName>
    <definedName name="_1BA2500">#REF!</definedName>
    <definedName name="_1BA3025">#REF!</definedName>
    <definedName name="_1BA3050">#REF!</definedName>
    <definedName name="_1BA305G">#REF!</definedName>
    <definedName name="_1BA3075">#REF!</definedName>
    <definedName name="_1BA3100">#REF!</definedName>
    <definedName name="_1BA400P">#REF!</definedName>
    <definedName name="_1CAP002">[3]MTP!#REF!</definedName>
    <definedName name="_1CAPTU1">[4]MTP!#REF!</definedName>
    <definedName name="_1CHAG01">[5]MTP!#REF!</definedName>
    <definedName name="_1CHAG02">[5]MTP!#REF!</definedName>
    <definedName name="_1CHDG01">[5]MTP!#REF!</definedName>
    <definedName name="_1CHDG02">[5]MTP!#REF!</definedName>
    <definedName name="_1CHSG01">[5]MTP!#REF!</definedName>
    <definedName name="_1DA2403">[5]MTP!#REF!</definedName>
    <definedName name="_1DATITU">[5]MTP!#REF!</definedName>
    <definedName name="_1DDAY03">#REF!</definedName>
    <definedName name="_1MCCBO2">#REF!</definedName>
    <definedName name="_1TITT01">[5]MTP!#REF!</definedName>
    <definedName name="_2">#N/A</definedName>
    <definedName name="_2_??????">#REF!</definedName>
    <definedName name="_2BLA100">#REF!</definedName>
    <definedName name="_2BLBCO1">[5]MTP!#REF!</definedName>
    <definedName name="_2CHDG01">#REF!</definedName>
    <definedName name="_2COAC150">[5]MTP!#REF!</definedName>
    <definedName name="_2COAC240">[5]MTP!#REF!</definedName>
    <definedName name="_2DA2407">[6]MTP!#REF!</definedName>
    <definedName name="_2DA2408">[5]MTP!#REF!</definedName>
    <definedName name="_2DAL201">#REF!</definedName>
    <definedName name="_2DATITU">[5]MTP!#REF!</definedName>
    <definedName name="_2KD0120">[5]MTP!#REF!</definedName>
    <definedName name="_2KD0600">[5]MTP!#REF!</definedName>
    <definedName name="_2KD1202">[5]MTP!#REF!</definedName>
    <definedName name="_2SDINH1">#REF!</definedName>
    <definedName name="_2SDUNG2">[5]MTP!#REF!</definedName>
    <definedName name="_2SDUNG4">[7]MTP!#REF!</definedName>
    <definedName name="_2STREO7">[8]MTP!#REF!</definedName>
    <definedName name="_2SUDO01">#REF!</definedName>
    <definedName name="_2TRU900">[5]MTP!#REF!</definedName>
    <definedName name="_2UCLEV2">[7]MTP!#REF!</definedName>
    <definedName name="_3BLXMD">#REF!</definedName>
    <definedName name="_3DATA_DATA2_L">'[37]#REF'!#REF!</definedName>
    <definedName name="_3LONG01">[9]MTP!#REF!</definedName>
    <definedName name="_3LONG02">[9]MTP!#REF!</definedName>
    <definedName name="_3LONG03">[9]MTP!#REF!</definedName>
    <definedName name="_3LONG04">[9]MTP!#REF!</definedName>
    <definedName name="_3LSON01">[9]MTP!#REF!</definedName>
    <definedName name="_3LSON02">[9]MTP!#REF!</definedName>
    <definedName name="_3LSON03">[9]MTP!#REF!</definedName>
    <definedName name="_3LSON04">[9]MTP!#REF!</definedName>
    <definedName name="_3LSON05">[9]MTP!#REF!</definedName>
    <definedName name="_3LSON06">[9]MTP!#REF!</definedName>
    <definedName name="_3LSON07">[9]MTP!#REF!</definedName>
    <definedName name="_3LSON08">[9]MTP!#REF!</definedName>
    <definedName name="_3LSON09">[9]MTP!#REF!</definedName>
    <definedName name="_3LSON10">[9]MTP!#REF!</definedName>
    <definedName name="_3LSON11">[9]MTP!#REF!</definedName>
    <definedName name="_3LSON12">[9]MTP!#REF!</definedName>
    <definedName name="_3LSON13">[9]MTP!#REF!</definedName>
    <definedName name="_3LSON14">[9]MTP!#REF!</definedName>
    <definedName name="_3LSON15">[9]MTP!#REF!</definedName>
    <definedName name="_3LSON16">[9]MTP!#REF!</definedName>
    <definedName name="_3LSON17">[9]MTP!#REF!</definedName>
    <definedName name="_3LSON18">[9]MTP!#REF!</definedName>
    <definedName name="_3LSON19">[9]MTP!#REF!</definedName>
    <definedName name="_3TRU101">#REF!</definedName>
    <definedName name="_3TRU121">#REF!</definedName>
    <definedName name="_3TRU731">#REF!</definedName>
    <definedName name="_3TU0602">#REF!</definedName>
    <definedName name="_3TU0603">#REF!</definedName>
    <definedName name="_3TU0609">#REF!</definedName>
    <definedName name="_3TU0902">#REF!</definedName>
    <definedName name="_4CDB095">[10]MTP!#REF!</definedName>
    <definedName name="_4CDB120">[5]MTP!#REF!</definedName>
    <definedName name="_4ED2062">[9]MTP!#REF!</definedName>
    <definedName name="_4ED2063">[9]MTP!#REF!</definedName>
    <definedName name="_4ED2064">[9]MTP!#REF!</definedName>
    <definedName name="_4FCO100">#REF!</definedName>
    <definedName name="_4FCO101">[9]MTP!#REF!</definedName>
    <definedName name="_4FCO200">[10]MTP!#REF!</definedName>
    <definedName name="_4GDDCN1">[10]MTP!#REF!</definedName>
    <definedName name="_4GIA101">[9]MTP!#REF!</definedName>
    <definedName name="_4GOIC01">[11]MTP!#REF!</definedName>
    <definedName name="_4LA1001">[10]MTP!#REF!</definedName>
    <definedName name="_4OSLCN2">[10]MTP!#REF!</definedName>
    <definedName name="_4OSLCTT">[11]MTP!#REF!</definedName>
    <definedName name="_4PKIECN">[10]MTP!#REF!</definedName>
    <definedName name="_4VATLT1">[10]MTP!#REF!</definedName>
    <definedName name="_5CNHT91">[12]MTP!#REF!</definedName>
    <definedName name="_5DNCNG1">[10]MTP!#REF!</definedName>
    <definedName name="_5GOIC03">[12]MTP!#REF!</definedName>
    <definedName name="_5HDCHT4">[12]MTP!#REF!</definedName>
    <definedName name="_5KEPC02">[12]MTP!#REF!</definedName>
    <definedName name="_5OSLCH5">[12]MTP!#REF!</definedName>
    <definedName name="_5TU120">[4]MTP!#REF!</definedName>
    <definedName name="_5TU130">[4]MTP!#REF!</definedName>
    <definedName name="_6ABC501">[12]MTP!#REF!</definedName>
    <definedName name="_6ABC701">[12]MTP!#REF!</definedName>
    <definedName name="_6ABC951">[12]MTP!#REF!</definedName>
    <definedName name="_6BNTTTH">[8]MTP1!#REF!</definedName>
    <definedName name="_6BRANCH">[12]MTP!#REF!</definedName>
    <definedName name="_6BTHT01">[12]MTP!#REF!</definedName>
    <definedName name="_6BTHT02">[12]MTP!#REF!</definedName>
    <definedName name="_6BTHT11">[12]MTP!#REF!</definedName>
    <definedName name="_6CHAG01">[12]MTP!#REF!</definedName>
    <definedName name="_6CHAG02">[12]MTP!#REF!</definedName>
    <definedName name="_6CHAG03">[12]MTP!#REF!</definedName>
    <definedName name="_6CHAG04">[12]MTP!#REF!</definedName>
    <definedName name="_6CHDG01">[12]MTP!#REF!</definedName>
    <definedName name="_6CHDG02">[12]MTP!#REF!</definedName>
    <definedName name="_6CHDG03">[12]MTP!#REF!</definedName>
    <definedName name="_6CHDG04">[12]MTP!#REF!</definedName>
    <definedName name="_6CHSG01">[12]MTP!#REF!</definedName>
    <definedName name="_6CHSG02">[12]MTP!#REF!</definedName>
    <definedName name="_6CLHT01">[12]MTP!#REF!</definedName>
    <definedName name="_6CLHT02">[12]MTP!#REF!</definedName>
    <definedName name="_6CLHT03">[12]MTP!#REF!</definedName>
    <definedName name="_6COABC1">[12]MTP!#REF!</definedName>
    <definedName name="_6CPHA01">[12]MTP!#REF!</definedName>
    <definedName name="_6DA0001">[12]MTP!#REF!</definedName>
    <definedName name="_6DA0002">[12]MTP!#REF!</definedName>
    <definedName name="_6DCT001">[12]MTP!#REF!</definedName>
    <definedName name="_6DCTTBO">[8]MTP1!#REF!</definedName>
    <definedName name="_6DD24TT">[8]MTP1!#REF!</definedName>
    <definedName name="_6DUPLEX">[12]MTP!#REF!</definedName>
    <definedName name="_6FCOTBU">[8]MTP1!#REF!</definedName>
    <definedName name="_6FERRU1">[12]MTP!#REF!</definedName>
    <definedName name="_6FERRU2">[12]MTP!#REF!</definedName>
    <definedName name="_6KD3501">[12]MTP!#REF!</definedName>
    <definedName name="_6KD3502">[12]MTP!#REF!</definedName>
    <definedName name="_6KD3511">[12]MTP!#REF!</definedName>
    <definedName name="_6KD3801">[12]MTP!#REF!</definedName>
    <definedName name="_6KD4801">[12]MTP!#REF!</definedName>
    <definedName name="_6KD5011">[12]MTP!#REF!</definedName>
    <definedName name="_6KD7501">[12]MTP!#REF!</definedName>
    <definedName name="_6KD9501">[12]MTP!#REF!</definedName>
    <definedName name="_6LABC01">[12]MTP!#REF!</definedName>
    <definedName name="_6LATUBU">[8]MTP1!#REF!</definedName>
    <definedName name="_6MONG01">[12]MTP!#REF!</definedName>
    <definedName name="_6NEO002">[12]MTP!#REF!</definedName>
    <definedName name="_6PKABC1">[12]MTP!#REF!</definedName>
    <definedName name="_6PKHT01">[12]MTP!#REF!</definedName>
    <definedName name="_6QUARTD">[12]MTP!#REF!</definedName>
    <definedName name="_6RACK31">[12]MTP!#REF!</definedName>
    <definedName name="_6RACK41">[12]MTP!#REF!</definedName>
    <definedName name="_6SDTT24">[8]MTP1!#REF!</definedName>
    <definedName name="_6TBUDTT">[8]MTP1!#REF!</definedName>
    <definedName name="_6TDDDTT">[8]MTP1!#REF!</definedName>
    <definedName name="_6TDIA01">[12]MTP!#REF!</definedName>
    <definedName name="_6TDIA02">[12]MTP!#REF!</definedName>
    <definedName name="_6TLTTTH">[8]MTP1!#REF!</definedName>
    <definedName name="_6TRU091">[12]MTP!#REF!</definedName>
    <definedName name="_6TRU101">[12]MTP!#REF!</definedName>
    <definedName name="_6TRU102">[12]MTP!#REF!</definedName>
    <definedName name="_6TRU121">[12]MTP!#REF!</definedName>
    <definedName name="_6TRU122">[12]MTP!#REF!</definedName>
    <definedName name="_6TRU731">[12]MTP!#REF!</definedName>
    <definedName name="_6TRU841">[12]MTP!#REF!</definedName>
    <definedName name="_6TRU842">[12]MTP!#REF!</definedName>
    <definedName name="_6TRU843">[12]MTP!#REF!</definedName>
    <definedName name="_6TU0601">[12]MTP!#REF!</definedName>
    <definedName name="_6TU0602">[12]MTP!#REF!</definedName>
    <definedName name="_6TU0603">[12]MTP!#REF!</definedName>
    <definedName name="_6TU0901">[12]MTP!#REF!</definedName>
    <definedName name="_6TU0902">[12]MTP!#REF!</definedName>
    <definedName name="_6TU0903">[12]MTP!#REF!</definedName>
    <definedName name="_6TUBUTT">[8]MTP1!#REF!</definedName>
    <definedName name="_6UCLVIS">[8]MTP1!#REF!</definedName>
    <definedName name="_7DNCABC">[8]MTP1!#REF!</definedName>
    <definedName name="_7HDCTBU">[8]MTP1!#REF!</definedName>
    <definedName name="_7PKTUBU">[8]MTP1!#REF!</definedName>
    <definedName name="_7TBHT20">[8]MTP1!#REF!</definedName>
    <definedName name="_7TBHT30">[8]MTP1!#REF!</definedName>
    <definedName name="_7TDCABC">[8]MTP1!#REF!</definedName>
    <definedName name="_A65700">'[13]MTO REV.2(ARMOR)'!#REF!</definedName>
    <definedName name="_A65800">'[13]MTO REV.2(ARMOR)'!#REF!</definedName>
    <definedName name="_A66000">'[13]MTO REV.2(ARMOR)'!#REF!</definedName>
    <definedName name="_A67000">'[13]MTO REV.2(ARMOR)'!#REF!</definedName>
    <definedName name="_A68000">'[13]MTO REV.2(ARMOR)'!#REF!</definedName>
    <definedName name="_A70000">'[13]MTO REV.2(ARMOR)'!#REF!</definedName>
    <definedName name="_A75000">'[13]MTO REV.2(ARMOR)'!#REF!</definedName>
    <definedName name="_A85000">'[13]MTO REV.2(ARMOR)'!#REF!</definedName>
    <definedName name="_abb91">[15]chitimc!#REF!</definedName>
    <definedName name="_CNHT91">[12]MTP!#REF!</definedName>
    <definedName name="_CON1">#REF!</definedName>
    <definedName name="_CON2">#REF!</definedName>
    <definedName name="_CT250">'[18]dongia (2)'!#REF!</definedName>
    <definedName name="_dao1">'[36]CT Thang Mo'!$B$189:$H$189</definedName>
    <definedName name="_dao2">'[36]CT Thang Mo'!$B$161:$H$161</definedName>
    <definedName name="_dap2">'[36]CT Thang Mo'!$B$162:$H$162</definedName>
    <definedName name="_day1">'[40]Chiet tinh dz22'!#REF!</definedName>
    <definedName name="_day2">'[41]Chiet tinh dz35'!$H$3</definedName>
    <definedName name="_dbu1">'[36]CT Thang Mo'!#REF!</definedName>
    <definedName name="_dbu2">'[36]CT Thang Mo'!$B$93:$F$93</definedName>
    <definedName name="_dgt100">'[18]dongia (2)'!#REF!</definedName>
    <definedName name="_Fill" hidden="1">#REF!</definedName>
    <definedName name="_xlnm._FilterDatabase" localSheetId="9" hidden="1">'10'!$A$4:$H$17</definedName>
    <definedName name="_xlnm._FilterDatabase" localSheetId="2" hidden="1">'3'!$A$4:$F$49</definedName>
    <definedName name="_xlnm._FilterDatabase" localSheetId="4" hidden="1">'5'!$A$10:$F$40</definedName>
    <definedName name="_xlnm._FilterDatabase" localSheetId="5" hidden="1">'6'!$D$4:$M$16</definedName>
    <definedName name="_GID1">'[44]LKVL-CK-HT-GD1'!$A$4</definedName>
    <definedName name="_Key1" hidden="1">#REF!</definedName>
    <definedName name="_Key2" hidden="1">#REF!</definedName>
    <definedName name="_Key3">[61]Sheet4!#REF!</definedName>
    <definedName name="_lap1">#REF!</definedName>
    <definedName name="_lap2">#REF!</definedName>
    <definedName name="_NCL100">#REF!</definedName>
    <definedName name="_NCL200">#REF!</definedName>
    <definedName name="_NCL250">#REF!</definedName>
    <definedName name="_NET2">#REF!</definedName>
    <definedName name="_nin190">#REF!</definedName>
    <definedName name="_Order1" hidden="1">255</definedName>
    <definedName name="_Order2" hidden="1">255</definedName>
    <definedName name="_SN3">#REF!</definedName>
    <definedName name="_Sort" hidden="1">#REF!</definedName>
    <definedName name="_su12">[20]Sheet3!#REF!</definedName>
    <definedName name="_Su70">[20]Sheet3!#REF!</definedName>
    <definedName name="_sw70609">[4]MTP!#REF!</definedName>
    <definedName name="_TB1">#REF!</definedName>
    <definedName name="_th100">'[18]dongia (2)'!#REF!</definedName>
    <definedName name="_TH160">'[18]dongia (2)'!#REF!</definedName>
    <definedName name="_TL3">#REF!</definedName>
    <definedName name="_TR250">'[18]dongia (2)'!#REF!</definedName>
    <definedName name="_tr375">[18]giathanh1!#REF!</definedName>
    <definedName name="_vc1">'[36]CT Thang Mo'!$B$34:$H$34</definedName>
    <definedName name="_vc2">'[36]CT Thang Mo'!$B$35:$H$35</definedName>
    <definedName name="_vc3">'[36]CT Thang Mo'!$B$36:$H$36</definedName>
    <definedName name="_VL100">#REF!</definedName>
    <definedName name="_VL200">#REF!</definedName>
    <definedName name="_VL250">#REF!</definedName>
    <definedName name="A">'[1]PNT-QUOT-#3'!#REF!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A">#REF!</definedName>
    <definedName name="AAA">'[14]MTL$-INTER'!#REF!</definedName>
    <definedName name="ADAY">[16]TNHC!$I$15</definedName>
    <definedName name="ag142X42">[15]chitimc!#REF!</definedName>
    <definedName name="ag267N59">[15]chitimc!#REF!</definedName>
    <definedName name="All_Item">#REF!</definedName>
    <definedName name="ALPIN">#N/A</definedName>
    <definedName name="ALPJYOU">#N/A</definedName>
    <definedName name="ALPTOI">#N/A</definedName>
    <definedName name="ATRAM">[16]TNHC!$I$5</definedName>
    <definedName name="B">'[1]PNT-QUOT-#3'!#REF!</definedName>
    <definedName name="b_240">#REF!</definedName>
    <definedName name="b_280">#REF!</definedName>
    <definedName name="b_320">#REF!</definedName>
    <definedName name="BanForBcaothg">'[17]NhKy-Thg'!$CX$8:$DD$25</definedName>
    <definedName name="bangciti">'[18]dongia (2)'!#REF!</definedName>
    <definedName name="BangNhKy">'[17]NhKy-Thg'!$A$8:$BN$199</definedName>
    <definedName name="BB">#REF!</definedName>
    <definedName name="BDAY">[16]TNHC!$J$15</definedName>
    <definedName name="bdht15nc">[18]gtrinh!#REF!</definedName>
    <definedName name="bdht15vl">[18]gtrinh!#REF!</definedName>
    <definedName name="bdht25nc">[18]gtrinh!#REF!</definedName>
    <definedName name="bdht25vl">[18]gtrinh!#REF!</definedName>
    <definedName name="bdht325nc">[18]gtrinh!#REF!</definedName>
    <definedName name="bdht325vl">[18]gtrinh!#REF!</definedName>
    <definedName name="begin">#REF!</definedName>
    <definedName name="BOQ">#REF!</definedName>
    <definedName name="BTRAM">[19]TNHC!$J$5</definedName>
    <definedName name="Bu_long">[20]Sheet3!#REF!</definedName>
    <definedName name="BVCISUMMARY">#REF!</definedName>
    <definedName name="CABLE2">'[21]MTO REV.0'!$A$1:$Q$570</definedName>
    <definedName name="CAMAY">[22]CaMay!$B$2:$E$8</definedName>
    <definedName name="cap">#REF!</definedName>
    <definedName name="cap0.7">#REF!</definedName>
    <definedName name="CAPDAT">[23]phuluc1!#REF!</definedName>
    <definedName name="Category_All">#REF!</definedName>
    <definedName name="CATIN">#N/A</definedName>
    <definedName name="CATJYOU">#N/A</definedName>
    <definedName name="CATREC">#N/A</definedName>
    <definedName name="CATSYU">#N/A</definedName>
    <definedName name="CCNK">[24]QMCT!#REF!</definedName>
    <definedName name="CCS">#REF!</definedName>
    <definedName name="CDAY">[16]TNHC!$K$15</definedName>
    <definedName name="CDD">#REF!</definedName>
    <definedName name="CDDD">#REF!</definedName>
    <definedName name="cgionc">'[18]lam-moi'!#REF!</definedName>
    <definedName name="cgiovl">'[18]lam-moi'!#REF!</definedName>
    <definedName name="Chang">'[31]Dinh nghia'!$A$3:$B$14</definedName>
    <definedName name="chhtnc">'[18]lam-moi'!#REF!</definedName>
    <definedName name="chhtvl">'[18]lam-moi'!#REF!</definedName>
    <definedName name="chnc">'[18]lam-moi'!#REF!</definedName>
    <definedName name="chvl">'[18]lam-moi'!#REF!</definedName>
    <definedName name="citidd">'[18]dongia (2)'!#REF!</definedName>
    <definedName name="cknc">'[18]lam-moi'!#REF!</definedName>
    <definedName name="ckvl">'[18]lam-moi'!#REF!</definedName>
    <definedName name="CL">#REF!</definedName>
    <definedName name="CLTMP">[24]QMCT!#REF!</definedName>
    <definedName name="CLVC">[25]CHITIET!$D$3</definedName>
    <definedName name="clvc1">[18]chitiet!$D$3</definedName>
    <definedName name="CLVC3">0.1</definedName>
    <definedName name="CLyTC">[26]ThongSo!$C$11</definedName>
    <definedName name="CN3p">'[27]TONGKE3p '!$X$295</definedName>
    <definedName name="COAT">'[1]PNT-QUOT-#3'!#REF!</definedName>
    <definedName name="COMMON">#REF!</definedName>
    <definedName name="CON_EQP_COS">#REF!</definedName>
    <definedName name="CON_EQP_COST">#REF!</definedName>
    <definedName name="cong1x15">[18]giathanh1!#REF!</definedName>
    <definedName name="CONST_EQ">#REF!</definedName>
    <definedName name="Cot_thep">[20]Sheet3!#REF!</definedName>
    <definedName name="COVER">#REF!</definedName>
    <definedName name="cplhsmt">[28]!cplhsmt</definedName>
    <definedName name="cptdhsmt">[28]!cptdhsmt</definedName>
    <definedName name="cptdtdt">[28]!cptdtdt</definedName>
    <definedName name="cptdtkkt">[28]!cptdtkkt</definedName>
    <definedName name="CPVC100">#REF!</definedName>
    <definedName name="CPVC1KM">'[29]TH VL, NC, DDHT Thanhphuoc'!$J$19</definedName>
    <definedName name="CPVCDN">#REF!</definedName>
    <definedName name="_xlnm.Criteria">'3'!$H$45:$H$46</definedName>
    <definedName name="CRITINST">#REF!</definedName>
    <definedName name="CRITPURC">#REF!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tdn9697">#REF!</definedName>
    <definedName name="cti3x15">[18]giathanh1!#REF!</definedName>
    <definedName name="CTRAM">[16]TNHC!$K$5</definedName>
    <definedName name="culy1">[18]DONGIA!#REF!</definedName>
    <definedName name="culy2">[18]DONGIA!#REF!</definedName>
    <definedName name="culy3">[18]DONGIA!#REF!</definedName>
    <definedName name="culy4">[18]DONGIA!#REF!</definedName>
    <definedName name="culy5">[18]DONGIA!#REF!</definedName>
    <definedName name="cuoc">[18]DONGIA!#REF!</definedName>
    <definedName name="CURRENCY">#REF!</definedName>
    <definedName name="current">#REF!</definedName>
    <definedName name="cv">[30]gvl!$N$17</definedName>
    <definedName name="cxhtnc">'[18]lam-moi'!#REF!</definedName>
    <definedName name="cxhtvl">'[18]lam-moi'!#REF!</definedName>
    <definedName name="cxnc">'[18]lam-moi'!#REF!</definedName>
    <definedName name="cxvl">'[18]lam-moi'!#REF!</definedName>
    <definedName name="cxxnc">'[18]lam-moi'!#REF!</definedName>
    <definedName name="cxxvl">'[18]lam-moi'!#REF!</definedName>
    <definedName name="D">'[32]kinh phí XD'!$E$12</definedName>
    <definedName name="D_7101A_B">#REF!</definedName>
    <definedName name="D_gia">'[33]Don gia vung III'!$A$3:$F$277</definedName>
    <definedName name="D_giavt">'[34]Dgia vat tu'!$A$5:$F$226</definedName>
    <definedName name="D_kien">[35]DG!$G$2</definedName>
    <definedName name="D1x49">[15]chitimc!#REF!</definedName>
    <definedName name="D1x49x49">[15]chitimc!#REF!</definedName>
    <definedName name="d24nc">'[18]lam-moi'!#REF!</definedName>
    <definedName name="d24vl">'[18]lam-moi'!#REF!</definedName>
    <definedName name="daotd">'[36]CT Thang Mo'!$B$323:$H$323</definedName>
    <definedName name="dap">'[36]CT Thang Mo'!$B$39:$H$39</definedName>
    <definedName name="daptd">'[36]CT Thang Mo'!$B$324:$H$324</definedName>
    <definedName name="DATA_DATA2_List">#REF!</definedName>
    <definedName name="_xlnm.Database">[38]De11A!$A$10:$J$59</definedName>
    <definedName name="DataFilter">[39]!DataFilter</definedName>
    <definedName name="DataSort">[39]!DataSort</definedName>
    <definedName name="DD">#REF!</definedName>
    <definedName name="dd1pnc">[18]chitiet!$G$404</definedName>
    <definedName name="dd1pvl">[18]chitiet!$G$383</definedName>
    <definedName name="dd1x2">[30]gvl!$N$9</definedName>
    <definedName name="dd3pctnc">'[18]lam-moi'!#REF!</definedName>
    <definedName name="dd3pctvl">'[18]lam-moi'!#REF!</definedName>
    <definedName name="dd3plmvl">'[18]lam-moi'!#REF!</definedName>
    <definedName name="dd3pnc">'[18]lam-moi'!#REF!</definedName>
    <definedName name="dd3pvl">'[18]lam-moi'!#REF!</definedName>
    <definedName name="DDAY">#REF!</definedName>
    <definedName name="ddhtnc">'[18]lam-moi'!#REF!</definedName>
    <definedName name="ddhtvl">'[18]lam-moi'!#REF!</definedName>
    <definedName name="ddt2nc">[18]gtrinh!#REF!</definedName>
    <definedName name="ddt2vl">[18]gtrinh!#REF!</definedName>
    <definedName name="ddtd3pnc">'[18]thao-go'!#REF!</definedName>
    <definedName name="ddtt1pnc">[25]CHITIET!$G$530</definedName>
    <definedName name="ddtt1pvl">[25]CHITIET!$G$526</definedName>
    <definedName name="ddtt3pnc">[25]CHITIET!$G$522</definedName>
    <definedName name="ddtt3pvl">[25]CHITIET!$G$518</definedName>
    <definedName name="DGiaT">[22]DGiaT!$B$4:$J$313</definedName>
    <definedName name="DGiaTN">[22]DGiaTN!$C$4:$H$373</definedName>
    <definedName name="DGM">[18]DONGIA!$A$453:$F$459</definedName>
    <definedName name="DGNCTT">[42]dnc4!$A$3:$F$329</definedName>
    <definedName name="DGTH">[18]DONGIA!#REF!</definedName>
    <definedName name="DGTH1">[18]DONGIA!$A$414:$G$452</definedName>
    <definedName name="dgth2">[18]DONGIA!$A$414:$G$439</definedName>
    <definedName name="DGTN">[22]DGiaTN!$C$4:$H$372</definedName>
    <definedName name="DGTR">[18]DONGIA!$A$472:$I$521</definedName>
    <definedName name="dgvc">'[43]V.c noi bo'!$A$11:$J$26</definedName>
    <definedName name="DGVL1">[18]DONGIA!$A$5:$F$235</definedName>
    <definedName name="DL15HT">'[44]TONGKE-HT'!#REF!</definedName>
    <definedName name="DL16HT">'[44]TONGKE-HT'!#REF!</definedName>
    <definedName name="DL19HT">'[44]TONGKE-HT'!#REF!</definedName>
    <definedName name="DL20HT">'[44]TONGKE-HT'!#REF!</definedName>
    <definedName name="DM">#REF!</definedName>
    <definedName name="DM_MaTruong">[45]DanhMuc!#REF!</definedName>
    <definedName name="dobt">#REF!</definedName>
    <definedName name="Document_array">{"Thuxm2.xls","Sheet1"}</definedName>
    <definedName name="Don_gia">'[46]Don gia Tay Ninh'!$A$5:$F$326</definedName>
    <definedName name="Don_giahanam">'[47]Don gia Dak Lak'!$A$5:$F$316</definedName>
    <definedName name="Don_giaIII">'[48]Don gia III'!$A$3:$F$293</definedName>
    <definedName name="Don_gianhanam">'[47]Don gia Dak Lak'!$A$5:$F$316</definedName>
    <definedName name="Don_giatp">'[49]dg tphcm'!$A$4:$F$970</definedName>
    <definedName name="Don_giavl">'[48]Don gia CT'!$A$4:$F$228</definedName>
    <definedName name="dongia">[50]DG!$A$4:$I$719</definedName>
    <definedName name="Dongia_III">'[34]Don gia_III'!$A$4:$F$293</definedName>
    <definedName name="dongia1">[43]DG!$A$4:$I$733</definedName>
    <definedName name="ds1p2nc">'[51]CHITIET VL-NC-TT -1p'!#REF!</definedName>
    <definedName name="ds1p2vc">'[51]CHITIET VL-NC-TT -1p'!#REF!</definedName>
    <definedName name="ds1p2vl">'[51]CHITIET VL-NC-TT -1p'!#REF!</definedName>
    <definedName name="ds3pmnc">'[51]CHITIET VL-NC-TT-3p'!#REF!</definedName>
    <definedName name="ds3pmvc">'[51]CHITIET VL-NC-TT-3p'!#REF!</definedName>
    <definedName name="ds3pmvl">'[51]CHITIET VL-NC-TT-3p'!#REF!</definedName>
    <definedName name="ds3pnc">[52]BETON!#REF!</definedName>
    <definedName name="ds3pvl">[52]BETON!#REF!</definedName>
    <definedName name="dsct3pnc">'[51]CHITIET VL-NC-TT-3p'!#REF!</definedName>
    <definedName name="dsct3pvl">'[51]CHITIET VL-NC-TT-3p'!#REF!</definedName>
    <definedName name="DSTD_Clear">[0]!DSTD_Clear</definedName>
    <definedName name="DSUMDATA">#REF!</definedName>
    <definedName name="duong1">[18]DONGIA!#REF!</definedName>
    <definedName name="duong2">[18]DONGIA!#REF!</definedName>
    <definedName name="duong3">[18]DONGIA!#REF!</definedName>
    <definedName name="duong4">[18]DONGIA!#REF!</definedName>
    <definedName name="duong5">[18]DONGIA!#REF!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_xlnm.Extract">'3'!#REF!</definedName>
    <definedName name="f">#REF!</definedName>
    <definedName name="f92F56">[53]dtxl!#REF!</definedName>
    <definedName name="FACTOR">#REF!</definedName>
    <definedName name="FP">'[1]COAT&amp;WRAP-QIOT-#3'!#REF!</definedName>
    <definedName name="Full">[24]QMCT!#REF!</definedName>
    <definedName name="gcm">'[54]gia vt,nc,may'!$H$7:$I$17</definedName>
    <definedName name="giaca">'[56]dg-VTu'!$C$6:$F$55</definedName>
    <definedName name="gnc">'[54]gia vt,nc,may'!$E$7:$F$12</definedName>
    <definedName name="GoBack">[39]!GoBack</definedName>
    <definedName name="GPT_GROUNDING_PT">'[55]NEW-PANEL'!#REF!</definedName>
    <definedName name="gsktxd">[28]!gsktxd</definedName>
    <definedName name="Gthe">#REF!</definedName>
    <definedName name="gvt">'[54]gia vt,nc,may'!$B$7:$C$159</definedName>
    <definedName name="h">#REF!</definedName>
    <definedName name="HDCCT">[24]QMCT!#REF!</definedName>
    <definedName name="HDCD">[24]QMCT!#REF!</definedName>
    <definedName name="HDGT">[22]DGiaT!$B$1:$K$1</definedName>
    <definedName name="HDGTN">[22]DGiaTN!$C$1:$H$1</definedName>
    <definedName name="Heä_soá_laép_xaø_H">1.7</definedName>
    <definedName name="HH15HT">'[44]TONGKE-HT'!#REF!</definedName>
    <definedName name="HH16HT">'[44]TONGKE-HT'!#REF!</definedName>
    <definedName name="HH19HT">'[44]TONGKE-HT'!#REF!</definedName>
    <definedName name="HH20HT">'[44]TONGKE-HT'!#REF!</definedName>
    <definedName name="HOME_MANP">#REF!</definedName>
    <definedName name="HOMEOFFICE_COST">#REF!</definedName>
    <definedName name="HSCT3">0.1</definedName>
    <definedName name="HSDC">'[57]CHITIET VL-NC-TT1p'!$G$6</definedName>
    <definedName name="HSDD">[23]phuluc1!#REF!</definedName>
    <definedName name="HSDN">2.5</definedName>
    <definedName name="HSKD">'[57]CHITIET VL-NC-TT1p'!$G$7</definedName>
    <definedName name="HSKK">[25]CHITIET!$D$4</definedName>
    <definedName name="hskk1">[18]chitiet!$D$4</definedName>
    <definedName name="HSLXH">1.7</definedName>
    <definedName name="HSNC">[58]Du_lieu!$C$6</definedName>
    <definedName name="HSSL">[52]BETON!$D$8</definedName>
    <definedName name="HSVC3">#REF!</definedName>
    <definedName name="ht25nc">'[18]lam-moi'!#REF!</definedName>
    <definedName name="ht25vl">'[18]lam-moi'!#REF!</definedName>
    <definedName name="ht325nc">'[18]lam-moi'!#REF!</definedName>
    <definedName name="ht325vl">'[18]lam-moi'!#REF!</definedName>
    <definedName name="ht37k">'[18]lam-moi'!#REF!</definedName>
    <definedName name="ht37nc">'[18]lam-moi'!#REF!</definedName>
    <definedName name="ht50nc">'[18]lam-moi'!#REF!</definedName>
    <definedName name="ht50vl">'[18]lam-moi'!#REF!</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VL">#REF!</definedName>
    <definedName name="I2É6">[15]chitimc!#REF!</definedName>
    <definedName name="IDLAB_COST">#REF!</definedName>
    <definedName name="IND_LAB">#REF!</definedName>
    <definedName name="INDMANP">#REF!</definedName>
    <definedName name="IO">'[1]COAT&amp;WRAP-QIOT-#3'!#REF!</definedName>
    <definedName name="K">#REF!</definedName>
    <definedName name="K_1">[59]!K_1</definedName>
    <definedName name="K_2">[59]!K_2</definedName>
    <definedName name="k2b">#REF!</definedName>
    <definedName name="KHOILUONGTL">[63]TienLuong!$Q$7:$Q$2175</definedName>
    <definedName name="kldd1p">'[18]#REF'!#REF!</definedName>
    <definedName name="kldd3p">'[18]lam-moi'!#REF!</definedName>
    <definedName name="KLVLD">[62]ChiTietDZ!$I$8:$I$1296</definedName>
    <definedName name="KLVLD1">[62]VuaBT!$H$7:$H$63</definedName>
    <definedName name="kmong">[18]giathanh1!#REF!</definedName>
    <definedName name="kp1ph">#REF!</definedName>
    <definedName name="KQ_Truong">#REF!</definedName>
    <definedName name="KSTK">#REF!</definedName>
    <definedName name="KVC">#REF!</definedName>
    <definedName name="L">#REF!</definedName>
    <definedName name="lapa">'[36]CT Thang Mo'!$B$350:$H$350</definedName>
    <definedName name="lapb">'[36]CT Thang Mo'!$B$370:$H$370</definedName>
    <definedName name="lapc">'[36]CT Thang Mo'!$B$390:$H$390</definedName>
    <definedName name="lVC">#REF!</definedName>
    <definedName name="M">'[32]kinh phí XD'!$E$11</definedName>
    <definedName name="M102bnnc">'[64]CHITIET VL-NC-TT1p'!#REF!</definedName>
    <definedName name="M102bnvl">'[64]CHITIET VL-NC-TT1p'!#REF!</definedName>
    <definedName name="m10aamtc">[65]HT!#REF!</definedName>
    <definedName name="M10aanc">'[66]CHITIET VL-NC-TT -1p'!#REF!</definedName>
    <definedName name="M10aavc">'[67]CHITIET VL-NC-TT -1p'!#REF!</definedName>
    <definedName name="M10aavl">'[66]CHITIET VL-NC-TT -1p'!#REF!</definedName>
    <definedName name="m10anc">'[18]lam-moi'!#REF!</definedName>
    <definedName name="m10avl">'[18]lam-moi'!#REF!</definedName>
    <definedName name="M10banc">'[64]CHITIET VL-NC-TT1p'!#REF!</definedName>
    <definedName name="M10bavl">'[64]CHITIET VL-NC-TT1p'!#REF!</definedName>
    <definedName name="M122bnnc">'[68]CHITIET VL-NC'!$G$141</definedName>
    <definedName name="M122bnvl">'[68]CHITIET VL-NC'!$G$136</definedName>
    <definedName name="m12aanc">'[18]lam-moi'!#REF!</definedName>
    <definedName name="m12anc">'[18]lam-moi'!#REF!</definedName>
    <definedName name="m12avl">'[18]lam-moi'!#REF!</definedName>
    <definedName name="M12banc">'[64]CHITIET VL-NC-TT1p'!#REF!</definedName>
    <definedName name="M12bavl">'[64]CHITIET VL-NC-TT1p'!#REF!</definedName>
    <definedName name="M12bbnc">'[68]CHITIET VL-NC'!$G$107</definedName>
    <definedName name="M12bbvl">'[68]CHITIET VL-NC'!$G$103</definedName>
    <definedName name="M12bnnc">'[51]CHITIET VL-NC-TT-3p'!#REF!</definedName>
    <definedName name="M12bnvl">'[51]CHITIET VL-NC-TT-3p'!#REF!</definedName>
    <definedName name="M12cbnc">'[68]CHITIET VL-NC'!$G$222</definedName>
    <definedName name="M12cbvl">'[68]CHITIET VL-NC'!$G$217</definedName>
    <definedName name="M142bnnc">'[68]CHITIET VL-NC'!$G$162</definedName>
    <definedName name="M142bnvl">'[68]CHITIET VL-NC'!$G$157</definedName>
    <definedName name="M14bbnc">'[68]CHITIET VL-NC'!$G$124</definedName>
    <definedName name="M14bbvc">'[51]CHITIET VL-NC-TT -1p'!#REF!</definedName>
    <definedName name="M14bbvl">'[68]CHITIET VL-NC'!$G$120</definedName>
    <definedName name="M8a">#REF!</definedName>
    <definedName name="M8aa">#REF!</definedName>
    <definedName name="m8amtc">[65]HT!#REF!</definedName>
    <definedName name="m8anc">'[18]lam-moi'!#REF!</definedName>
    <definedName name="m8avl">'[18]lam-moi'!#REF!</definedName>
    <definedName name="MADONGIA">[63]TienLuong!$F$6:$F$2175</definedName>
    <definedName name="MAJ_CON_EQP">#REF!</definedName>
    <definedName name="MAT">[69]Tke!$AD$10:$AR$96</definedName>
    <definedName name="MAVL">'[70]Dinh Muc VT'!$F$4:$F$848</definedName>
    <definedName name="MAVLD">[62]ChiTietDZ!$D$8:$D$1296</definedName>
    <definedName name="MAVLD1">[62]VuaBT!$B$7:$B$63</definedName>
    <definedName name="Mbn1p">'[71]TDTKP (2)'!$L$290</definedName>
    <definedName name="MBnc">'[51]CHITIET VL-NC-TT-3p'!#REF!</definedName>
    <definedName name="MBvl">'[51]CHITIET VL-NC-TT-3p'!#REF!</definedName>
    <definedName name="MF">'[1]COAT&amp;WRAP-QIOT-#3'!#REF!</definedName>
    <definedName name="MG_A">#REF!</definedName>
    <definedName name="mmm">[18]giathanh1!#REF!</definedName>
    <definedName name="mp1x25">'[18]dongia (2)'!#REF!</definedName>
    <definedName name="MTC1P">'[51]TONG HOP VL-NC TT'!#REF!</definedName>
    <definedName name="MTC3P">'[51]TONG HOP VL-NC TT'!#REF!</definedName>
    <definedName name="MTCHC">[72]TNHCHINH!$K$38</definedName>
    <definedName name="MTCMB">'[51]CHITIET VL-NC-TT-3p'!#REF!</definedName>
    <definedName name="mtr">'[18]TH XL'!#REF!</definedName>
    <definedName name="n">#REF!</definedName>
    <definedName name="N1IN">'[27]TONGKE3p '!$U$295</definedName>
    <definedName name="n1pig">#REF!</definedName>
    <definedName name="n1pind">#REF!</definedName>
    <definedName name="n1ping">#REF!</definedName>
    <definedName name="N1pINGnc">'[66]CHITIET VL-NC-TT -1p'!#REF!</definedName>
    <definedName name="N1pINGvl">'[66]CHITIET VL-NC-TT -1p'!#REF!</definedName>
    <definedName name="n1pint">#REF!</definedName>
    <definedName name="N1pINTnc">'[51]CHITIET VL-NC-TT -1p'!#REF!</definedName>
    <definedName name="N1pINTvc">'[51]CHITIET VL-NC-TT -1p'!#REF!</definedName>
    <definedName name="N1pINTvl">'[51]CHITIET VL-NC-TT -1p'!#REF!</definedName>
    <definedName name="N1pNLnc">'[51]CHITIET VL-NC-TT -1p'!#REF!</definedName>
    <definedName name="N1pNLvc">'[51]CHITIET VL-NC-TT -1p'!#REF!</definedName>
    <definedName name="N1pNLvl">'[51]CHITIET VL-NC-TT -1p'!#REF!</definedName>
    <definedName name="n24nc">'[18]lam-moi'!#REF!</definedName>
    <definedName name="n24vl">'[18]lam-moi'!#REF!</definedName>
    <definedName name="n2mignc">'[18]lam-moi'!#REF!</definedName>
    <definedName name="n2migvl">'[18]lam-moi'!#REF!</definedName>
    <definedName name="n2min1nc">'[18]lam-moi'!#REF!</definedName>
    <definedName name="n2min1vl">'[18]lam-moi'!#REF!</definedName>
    <definedName name="nc1nc">'[18]lam-moi'!#REF!</definedName>
    <definedName name="nc1p">'[23]TONG HOP VL-NC'!#REF!</definedName>
    <definedName name="nc1vl">'[18]lam-moi'!#REF!</definedName>
    <definedName name="nc24nc">'[18]lam-moi'!#REF!</definedName>
    <definedName name="nc24vl">'[18]lam-moi'!#REF!</definedName>
    <definedName name="NCBD100">#REF!</definedName>
    <definedName name="NCBD200">#REF!</definedName>
    <definedName name="NCBD250">#REF!</definedName>
    <definedName name="NCcap0.7">#REF!</definedName>
    <definedName name="NCcap1">#REF!</definedName>
    <definedName name="ncdd">'[18]TH XL'!#REF!</definedName>
    <definedName name="NCDD2">'[18]TH XL'!#REF!</definedName>
    <definedName name="NCHC">[72]TNHCHINH!$J$38</definedName>
    <definedName name="nctr">'[18]TH XL'!#REF!</definedName>
    <definedName name="NET">#REF!</definedName>
    <definedName name="NET_1">#REF!</definedName>
    <definedName name="NET_ANA">#REF!</definedName>
    <definedName name="NET_ANA_1">#REF!</definedName>
    <definedName name="NET_ANA_2">#REF!</definedName>
    <definedName name="NHAÂN_COÂNG">[0]!BTRAM</definedName>
    <definedName name="nhn">#REF!</definedName>
    <definedName name="nhnnc">'[18]lam-moi'!#REF!</definedName>
    <definedName name="nhnvl">'[18]lam-moi'!#REF!</definedName>
    <definedName name="nig">#REF!</definedName>
    <definedName name="NIG13p">'[27]TONGKE3p '!$T$295</definedName>
    <definedName name="nightnc">[18]gtrinh!#REF!</definedName>
    <definedName name="nightvl">[18]gtrinh!#REF!</definedName>
    <definedName name="nignc3p">[52]BETON!#REF!</definedName>
    <definedName name="nigvl3p">[52]BETON!#REF!</definedName>
    <definedName name="nin">#REF!</definedName>
    <definedName name="nin14nc3p">[52]BETON!#REF!</definedName>
    <definedName name="nin14vl3p">[52]BETON!#REF!</definedName>
    <definedName name="NIN190nc">'[51]CHITIET VL-NC-TT-3p'!#REF!</definedName>
    <definedName name="nin190nc3p">[52]BETON!#REF!</definedName>
    <definedName name="NIN190vl">'[51]CHITIET VL-NC-TT-3p'!#REF!</definedName>
    <definedName name="nin190vl3p">[52]BETON!#REF!</definedName>
    <definedName name="nin1pnc">'[18]lam-moi'!#REF!</definedName>
    <definedName name="nin1pvl">'[18]lam-moi'!#REF!</definedName>
    <definedName name="nin2903p">[71]TONGKE3p!$Y$110</definedName>
    <definedName name="nin290nc3p">[52]BETON!#REF!</definedName>
    <definedName name="nin290vl3p">[52]BETON!#REF!</definedName>
    <definedName name="nind">#REF!</definedName>
    <definedName name="nindnc3p">[52]BETON!#REF!</definedName>
    <definedName name="nindvl3p">[52]BETON!#REF!</definedName>
    <definedName name="NINnc">#REF!</definedName>
    <definedName name="ninnc3p">[52]BETON!#REF!</definedName>
    <definedName name="NINvl">#REF!</definedName>
    <definedName name="ninvl3p">[52]BETON!#REF!</definedName>
    <definedName name="nl">#REF!</definedName>
    <definedName name="NL12nc">'[51]CHITIET VL-NC-TT-3p'!#REF!</definedName>
    <definedName name="NL12vl">'[51]CHITIET VL-NC-TT-3p'!#REF!</definedName>
    <definedName name="nl1p">#REF!</definedName>
    <definedName name="nlht">#REF!</definedName>
    <definedName name="nlmtc">'[73]CHITIET VL-NCHT1 (2)'!#REF!</definedName>
    <definedName name="nlnc">'[18]lam-moi'!#REF!</definedName>
    <definedName name="nlnc3p">'[74]CHITIET VL-NC-TT1p'!$G$260</definedName>
    <definedName name="nlnc3pha">'[71]CHITIET VL-NC-DDTT3PHA '!$G$426</definedName>
    <definedName name="nlvl">'[18]lam-moi'!#REF!</definedName>
    <definedName name="nlvl1">[18]chitiet!$G$302</definedName>
    <definedName name="nlvl3p">'[71]CHITIET VL-NC-TT1p'!$G$245</definedName>
    <definedName name="nn">#REF!</definedName>
    <definedName name="nnnc">'[18]lam-moi'!#REF!</definedName>
    <definedName name="nnnc3p">[52]BETON!#REF!</definedName>
    <definedName name="nnvl">'[18]lam-moi'!#REF!</definedName>
    <definedName name="nnvl3p">[52]BETON!#REF!</definedName>
    <definedName name="NToS">[75]!NToS</definedName>
    <definedName name="nuoc">[30]gvl!$N$38</definedName>
    <definedName name="nx">#REF!</definedName>
    <definedName name="nxmtc">'[73]CHITIET VL-NCHT1 (2)'!#REF!</definedName>
    <definedName name="osc">#REF!</definedName>
    <definedName name="OTHER_PANEL">'[55]NEW-PANEL'!#REF!</definedName>
    <definedName name="P">'[1]PNT-QUOT-#3'!#REF!</definedName>
    <definedName name="PEJM">'[1]COAT&amp;WRAP-QIOT-#3'!#REF!</definedName>
    <definedName name="PF">'[1]PNT-QUOT-#3'!#REF!</definedName>
    <definedName name="PL_指示燈___P.B.___REST_P.B._壓扣開關">'[55]NEW-PANEL'!#REF!</definedName>
    <definedName name="PM">[76]IBASE!$AH$16:$AV$110</definedName>
    <definedName name="PRICE">#REF!</definedName>
    <definedName name="PRICE1">#REF!</definedName>
    <definedName name="_xlnm.Print_Area">#REF!</definedName>
    <definedName name="Print_Area_MI">[77]ESTI.!$A$1:$U$52</definedName>
    <definedName name="_xlnm.Print_Titles">#REF!</definedName>
    <definedName name="Print_Titles_MI">#REF!</definedName>
    <definedName name="PRINTA">#REF!</definedName>
    <definedName name="PRINTB">#REF!</definedName>
    <definedName name="PRINTC">#REF!</definedName>
    <definedName name="PROPOSAL">#REF!</definedName>
    <definedName name="Q">[18]giathanh1!#REF!</definedName>
    <definedName name="qlda">[28]!qlda</definedName>
    <definedName name="rack1">#REF!</definedName>
    <definedName name="rack2">#REF!</definedName>
    <definedName name="rack3">#REF!</definedName>
    <definedName name="rack4">#REF!</definedName>
    <definedName name="rate">14000</definedName>
    <definedName name="Raûi_pheân_tre">'[70]Tien Luong'!#REF!</definedName>
    <definedName name="RECOUT">#N/A</definedName>
    <definedName name="RFP003A">#REF!</definedName>
    <definedName name="RFP003B">#REF!</definedName>
    <definedName name="RFP003C">#REF!</definedName>
    <definedName name="RFP003D">#REF!</definedName>
    <definedName name="RFP003E">#REF!</definedName>
    <definedName name="RFP003F">#REF!</definedName>
    <definedName name="RT">'[1]COAT&amp;WRAP-QIOT-#3'!#REF!</definedName>
    <definedName name="sau">'[41]Chiet tinh dz35'!$H$4</definedName>
    <definedName name="SB">[76]IBASE!$AH$7:$AL$14</definedName>
    <definedName name="SCH">#REF!</definedName>
    <definedName name="SDDL">[24]QMCT!#REF!</definedName>
    <definedName name="sgnc">[18]gtrinh!#REF!</definedName>
    <definedName name="sgvl">[18]gtrinh!#REF!</definedName>
    <definedName name="sht">#REF!</definedName>
    <definedName name="SIZE">#REF!</definedName>
    <definedName name="solieu">#REF!</definedName>
    <definedName name="SOLUONG">'[70]Dinh Muc VT'!$J$4:$J$848</definedName>
    <definedName name="SORT">#REF!</definedName>
    <definedName name="SORT_AREA">'[77]DI-ESTI'!$A$8:$R$489</definedName>
    <definedName name="SP">'[1]PNT-QUOT-#3'!#REF!</definedName>
    <definedName name="SPEC">#REF!</definedName>
    <definedName name="SPECSUMMARY">#REF!</definedName>
    <definedName name="spk1p">'[18]#REF'!#REF!</definedName>
    <definedName name="spk3p">'[18]lam-moi'!#REF!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MMARY">#REF!</definedName>
    <definedName name="T_dat">'[31]Dinh nghia'!$A$15:$B$20</definedName>
    <definedName name="t103p">#REF!</definedName>
    <definedName name="t105mnc">'[18]thao-go'!#REF!</definedName>
    <definedName name="t10m">#REF!</definedName>
    <definedName name="T10nc">'[67]CHITIET VL-NC-TT -1p'!#REF!</definedName>
    <definedName name="t10ncm">'[18]lam-moi'!#REF!</definedName>
    <definedName name="T10vc">'[67]CHITIET VL-NC-TT -1p'!#REF!</definedName>
    <definedName name="T10vl">'[67]CHITIET VL-NC-TT -1p'!#REF!</definedName>
    <definedName name="t121p">#REF!</definedName>
    <definedName name="t12m">'[18]lam-moi'!#REF!</definedName>
    <definedName name="t12mnc">'[18]thao-go'!#REF!</definedName>
    <definedName name="T12nc">#REF!</definedName>
    <definedName name="t12ncm">'[18]lam-moi'!#REF!</definedName>
    <definedName name="T12vl">#REF!</definedName>
    <definedName name="t12vl3p">'[74]CHITIET VL-NC-TT1p'!$G$112</definedName>
    <definedName name="t14m">'[18]lam-moi'!#REF!</definedName>
    <definedName name="t14mnc">'[18]thao-go'!#REF!</definedName>
    <definedName name="T14nc">'[51]CHITIET VL-NC-TT -1p'!#REF!</definedName>
    <definedName name="t14nc3p">'[74]CHITIET VL-NC-TT1p'!$G$102</definedName>
    <definedName name="t14ncm">'[18]lam-moi'!#REF!</definedName>
    <definedName name="T14vc">'[51]CHITIET VL-NC-TT -1p'!#REF!</definedName>
    <definedName name="T14vl">'[51]CHITIET VL-NC-TT -1p'!#REF!</definedName>
    <definedName name="t14vl3p">'[74]CHITIET VL-NC-TT1p'!$G$99</definedName>
    <definedName name="T203P">[18]VC!#REF!</definedName>
    <definedName name="t20m">'[18]lam-moi'!#REF!</definedName>
    <definedName name="t20ncm">'[18]lam-moi'!#REF!</definedName>
    <definedName name="t7m">#REF!</definedName>
    <definedName name="t7nc">'[18]lam-moi'!#REF!</definedName>
    <definedName name="t7vl">'[18]lam-moi'!#REF!</definedName>
    <definedName name="t84mnc">'[18]thao-go'!#REF!</definedName>
    <definedName name="t8m">#REF!</definedName>
    <definedName name="t8nc">'[18]lam-moi'!#REF!</definedName>
    <definedName name="t8vl">'[18]lam-moi'!#REF!</definedName>
    <definedName name="TAMT">[22]TT!$B$2:$G$134</definedName>
    <definedName name="TAMTINH">#REF!</definedName>
    <definedName name="tb">#REF!</definedName>
    <definedName name="tbdd1p">'[18]lam-moi'!#REF!</definedName>
    <definedName name="tbdd3p">'[18]lam-moi'!#REF!</definedName>
    <definedName name="tbddsdl">'[18]lam-moi'!#REF!</definedName>
    <definedName name="TBI">'[18]TH XL'!#REF!</definedName>
    <definedName name="tbtr">'[18]TH XL'!#REF!</definedName>
    <definedName name="TBXD">#REF!</definedName>
    <definedName name="tcxxnc">'[18]thao-go'!#REF!</definedName>
    <definedName name="td">#REF!</definedName>
    <definedName name="td10vl">'[51]CHITIET VL-NC-TT-3p'!#REF!</definedName>
    <definedName name="td12nc">'[51]CHITIET VL-NC-TT-3p'!#REF!</definedName>
    <definedName name="td1cnc">'[18]lam-moi'!#REF!</definedName>
    <definedName name="td1cvl">'[18]lam-moi'!#REF!</definedName>
    <definedName name="td1p">[78]TONGKE1P!#REF!</definedName>
    <definedName name="TD1p2nc">'[51]CHITIET VL-NC-TT -1p'!#REF!</definedName>
    <definedName name="TD1p2vc">'[51]CHITIET VL-NC-TT -1p'!#REF!</definedName>
    <definedName name="TD1p2vl">'[51]CHITIET VL-NC-TT -1p'!#REF!</definedName>
    <definedName name="TD1pnc">'[51]CHITIET VL-NC-TT -1p'!#REF!</definedName>
    <definedName name="TD1pvl">'[51]CHITIET VL-NC-TT -1p'!#REF!</definedName>
    <definedName name="tdc84nc">'[18]thao-go'!#REF!</definedName>
    <definedName name="tdcnc">'[18]thao-go'!#REF!</definedName>
    <definedName name="tdgnc">'[18]lam-moi'!#REF!</definedName>
    <definedName name="tdgvl">'[18]lam-moi'!#REF!</definedName>
    <definedName name="tdhtnc">'[18]lam-moi'!#REF!</definedName>
    <definedName name="tdhtvl">'[18]lam-moi'!#REF!</definedName>
    <definedName name="TDmnc">'[51]CHITIET VL-NC-TT-3p'!#REF!</definedName>
    <definedName name="TDmvc">'[51]CHITIET VL-NC-TT-3p'!#REF!</definedName>
    <definedName name="TDmvl">'[51]CHITIET VL-NC-TT-3p'!#REF!</definedName>
    <definedName name="tdnc">[18]gtrinh!#REF!</definedName>
    <definedName name="tdnc3p">'[64]CHITIET VL-NC-TT1p'!#REF!</definedName>
    <definedName name="tdt1pnc">[18]gtrinh!#REF!</definedName>
    <definedName name="tdt1pvl">[18]gtrinh!#REF!</definedName>
    <definedName name="tdt2cnc">'[18]lam-moi'!#REF!</definedName>
    <definedName name="tdt2cvl">[18]chitiet!#REF!</definedName>
    <definedName name="tdtrnc">[25]CHITIET!$G$513</definedName>
    <definedName name="tdtrvl">[25]CHITIET!$G$507</definedName>
    <definedName name="tdvl">[18]gtrinh!#REF!</definedName>
    <definedName name="tdvl3p">'[64]CHITIET VL-NC-TT1p'!#REF!</definedName>
    <definedName name="ten_truong">#REF!</definedName>
    <definedName name="th3x15">[18]giathanh1!#REF!</definedName>
    <definedName name="ThanhXuan110">'[81]KH-Q1,Q2,01'!#REF!</definedName>
    <definedName name="THI">#REF!</definedName>
    <definedName name="THK">'[1]COAT&amp;WRAP-QIOT-#3'!#REF!</definedName>
    <definedName name="THKP160">'[18]dongia (2)'!#REF!</definedName>
    <definedName name="thkp3">#REF!</definedName>
    <definedName name="thtr15">[18]giathanh1!#REF!</definedName>
    <definedName name="Tiep_dia">[20]Sheet3!#REF!</definedName>
    <definedName name="Tiepdia">[18]Tiepdia!$A:$IV</definedName>
    <definedName name="tinhqt">[28]!tinhqt</definedName>
    <definedName name="TITAN">#REF!</definedName>
    <definedName name="tkp">[28]!tkp</definedName>
    <definedName name="tkpdt">[28]!tkpdt</definedName>
    <definedName name="TLDa">[20]Sheet3!#REF!</definedName>
    <definedName name="TLdat">[20]Sheet3!#REF!</definedName>
    <definedName name="TLDM">[20]Sheet3!#REF!</definedName>
    <definedName name="tn1pinnc">'[18]thao-go'!#REF!</definedName>
    <definedName name="tn2mhnnc">'[18]thao-go'!#REF!</definedName>
    <definedName name="TNCM">'[51]CHITIET VL-NC-TT-3p'!#REF!</definedName>
    <definedName name="tnhnnc">'[18]thao-go'!#REF!</definedName>
    <definedName name="tnignc">'[18]thao-go'!#REF!</definedName>
    <definedName name="tnin190nc">'[18]thao-go'!#REF!</definedName>
    <definedName name="tnlnc">'[18]thao-go'!#REF!</definedName>
    <definedName name="tnnnc">'[18]thao-go'!#REF!</definedName>
    <definedName name="TonghopHtxH">#REF!</definedName>
    <definedName name="TonghopHtxT">#REF!</definedName>
    <definedName name="TPLRP">#REF!</definedName>
    <definedName name="TR15HT">'[44]TONGKE-HT'!#REF!</definedName>
    <definedName name="TR16HT">'[44]TONGKE-HT'!#REF!</definedName>
    <definedName name="TR19HT">'[44]TONGKE-HT'!#REF!</definedName>
    <definedName name="tr1x15">[18]giathanh1!#REF!</definedName>
    <definedName name="TR20HT">'[44]TONGKE-HT'!#REF!</definedName>
    <definedName name="tr3x100">'[18]dongia (2)'!#REF!</definedName>
    <definedName name="TRADE2">#REF!</definedName>
    <definedName name="TRAM">#REF!</definedName>
    <definedName name="tram100">'[18]dongia (2)'!#REF!</definedName>
    <definedName name="tram1x25">'[18]dongia (2)'!#REF!</definedName>
    <definedName name="TRANSFORMER">'[55]NEW-PANEL'!#REF!</definedName>
    <definedName name="tru10mtc">[65]HT!#REF!</definedName>
    <definedName name="tru8mtc">[65]HT!#REF!</definedName>
    <definedName name="TT">[79]DG3285!#REF!</definedName>
    <definedName name="TT_cot">'[80]Dinh nghia'!$A$14:$B$23</definedName>
    <definedName name="tt1pnc">'[18]lam-moi'!#REF!</definedName>
    <definedName name="tt1pvl">'[18]lam-moi'!#REF!</definedName>
    <definedName name="tt3pnc">'[18]lam-moi'!#REF!</definedName>
    <definedName name="tt3pvl">'[18]lam-moi'!#REF!</definedName>
    <definedName name="ttbt">#REF!</definedName>
    <definedName name="TTDD">[27]TDTKP!$E$44+[27]TDTKP!$F$44+[27]TDTKP!$G$44</definedName>
    <definedName name="TTDD3P">[51]TDTKP1!#REF!</definedName>
    <definedName name="TTDDCT3p">[51]TDTKP1!#REF!</definedName>
    <definedName name="TTK3p">'[27]TONGKE3p '!$C$295</definedName>
    <definedName name="ttt">'[36]CT Thang Mo'!$B$309:$M$309</definedName>
    <definedName name="tttb">'[36]CT Thang Mo'!$B$431:$I$431</definedName>
    <definedName name="TTTR">[51]TDTKP1!#REF!</definedName>
    <definedName name="tx1pignc">'[18]thao-go'!#REF!</definedName>
    <definedName name="tx1pindnc">'[18]thao-go'!#REF!</definedName>
    <definedName name="tx1pingnc">'[18]thao-go'!#REF!</definedName>
    <definedName name="tx1pintnc">'[18]thao-go'!#REF!</definedName>
    <definedName name="tx1pitnc">'[18]thao-go'!#REF!</definedName>
    <definedName name="tx2mhnnc">'[18]thao-go'!#REF!</definedName>
    <definedName name="tx2mitnc">'[18]thao-go'!#REF!</definedName>
    <definedName name="txhnnc">'[18]thao-go'!#REF!</definedName>
    <definedName name="txig1nc">'[18]thao-go'!#REF!</definedName>
    <definedName name="txin190nc">'[18]thao-go'!#REF!</definedName>
    <definedName name="txinnc">'[18]thao-go'!#REF!</definedName>
    <definedName name="txit1nc">'[18]thao-go'!#REF!</definedName>
    <definedName name="USD">[20]Sheet3!#REF!</definedName>
    <definedName name="VAÄT_LIEÄU">"ATRAM"</definedName>
    <definedName name="VARIINST">#REF!</definedName>
    <definedName name="VARIPURC">#REF!</definedName>
    <definedName name="VC">#REF!</definedName>
    <definedName name="vc3.">'[36]CT  PL'!$B$125:$H$125</definedName>
    <definedName name="vca">'[36]CT  PL'!$B$25:$H$25</definedName>
    <definedName name="vccot">#REF!</definedName>
    <definedName name="vccot.">'[36]CT  PL'!$B$8:$H$8</definedName>
    <definedName name="vcdbt">'[36]CT Thang Mo'!$B$220:$I$220</definedName>
    <definedName name="vcdc.">'[82]Chi tiet'!#REF!</definedName>
    <definedName name="vcdd">'[36]CT Thang Mo'!$B$182:$H$182</definedName>
    <definedName name="VCDD1P">'[51]KPVC-BD '!#REF!</definedName>
    <definedName name="VCDD3p">'[51]KPVC-BD '!#REF!</definedName>
    <definedName name="VCDDCT3p">'[51]KPVC-BD '!#REF!</definedName>
    <definedName name="VCDDMBA">'[83]KPVC-BD '!#REF!</definedName>
    <definedName name="vcdt">'[36]CT Thang Mo'!$B$406:$I$406</definedName>
    <definedName name="vcdtb">'[36]CT Thang Mo'!$B$432:$I$432</definedName>
    <definedName name="vctb">#REF!</definedName>
    <definedName name="vctt">'[36]CT  PL'!$B$288:$H$288</definedName>
    <definedName name="VDCLY">[24]QMCT!#REF!</definedName>
    <definedName name="vl1p">'[23]TONG HOP VL-NC'!#REF!</definedName>
    <definedName name="Vlcap0.7">#REF!</definedName>
    <definedName name="VLcap1">#REF!</definedName>
    <definedName name="vldd">'[18]TH XL'!#REF!</definedName>
    <definedName name="VLHC">[72]TNHCHINH!$I$38</definedName>
    <definedName name="vltr">'[18]TH XL'!#REF!</definedName>
    <definedName name="voi">'[84]Gia vat tu'!#REF!</definedName>
    <definedName name="VT_1">'[85]Vat tu'!#REF!</definedName>
    <definedName name="vt1pbs">'[18]lam-moi'!#REF!</definedName>
    <definedName name="vtbs">'[18]lam-moi'!#REF!</definedName>
    <definedName name="W">#REF!</definedName>
    <definedName name="wrn.chi._.tiÆt." hidden="1">{#N/A,#N/A,FALSE,"Chi tiÆt"}</definedName>
    <definedName name="X">#REF!</definedName>
    <definedName name="x17dnc">[18]chitiet!#REF!</definedName>
    <definedName name="x17dvl">[18]chitiet!#REF!</definedName>
    <definedName name="x17knc">[18]chitiet!#REF!</definedName>
    <definedName name="x17kvl">[18]chitiet!#REF!</definedName>
    <definedName name="X1pFCOnc">'[51]CHITIET VL-NC-TT -1p'!#REF!</definedName>
    <definedName name="X1pFCOvc">'[51]CHITIET VL-NC-TT -1p'!#REF!</definedName>
    <definedName name="X1pFCOvl">'[51]CHITIET VL-NC-TT -1p'!#REF!</definedName>
    <definedName name="X1pIGnc">'[51]CHITIET VL-NC-TT -1p'!#REF!</definedName>
    <definedName name="X1pIGvc">'[51]CHITIET VL-NC-TT -1p'!#REF!</definedName>
    <definedName name="X1pIGvl">'[51]CHITIET VL-NC-TT -1p'!#REF!</definedName>
    <definedName name="x1pind">#REF!</definedName>
    <definedName name="x1ping">#REF!</definedName>
    <definedName name="x1pint">#REF!</definedName>
    <definedName name="X1pINTnc">'[51]CHITIET VL-NC-TT -1p'!#REF!</definedName>
    <definedName name="X1pINTvc">'[51]CHITIET VL-NC-TT -1p'!#REF!</definedName>
    <definedName name="X1pINTvl">'[51]CHITIET VL-NC-TT -1p'!#REF!</definedName>
    <definedName name="X1pITnc">'[51]CHITIET VL-NC-TT -1p'!#REF!</definedName>
    <definedName name="X1pITvc">'[51]CHITIET VL-NC-TT -1p'!#REF!</definedName>
    <definedName name="X1pITvl">'[51]CHITIET VL-NC-TT -1p'!#REF!</definedName>
    <definedName name="x20knc">[18]chitiet!#REF!</definedName>
    <definedName name="x20kvl">[18]chitiet!#REF!</definedName>
    <definedName name="x22knc">[18]chitiet!#REF!</definedName>
    <definedName name="x22kvl">[18]chitiet!#REF!</definedName>
    <definedName name="x2mig1nc">'[18]lam-moi'!#REF!</definedName>
    <definedName name="x2mig1vl">'[18]lam-moi'!#REF!</definedName>
    <definedName name="x2min1nc">'[18]lam-moi'!#REF!</definedName>
    <definedName name="x2min1vl">'[18]lam-moi'!#REF!</definedName>
    <definedName name="x2mit1vl">'[18]lam-moi'!#REF!</definedName>
    <definedName name="x2mitnc">'[18]lam-moi'!#REF!</definedName>
    <definedName name="XCCT">0.5</definedName>
    <definedName name="xdsnc">[18]gtrinh!#REF!</definedName>
    <definedName name="xdsvl">[18]gtrinh!#REF!</definedName>
    <definedName name="xfco">#REF!</definedName>
    <definedName name="xfconc">[25]CHITIET!$G$173</definedName>
    <definedName name="xfconc3p">'[64]CHITIET VL-NC-TT1p'!#REF!</definedName>
    <definedName name="XFCOvc">'[67]CHITIET VL-NC-TT-3p'!#REF!</definedName>
    <definedName name="xfcovl">[25]CHITIET!$G$169</definedName>
    <definedName name="xfcovl3p">'[64]CHITIET VL-NC-TT1p'!#REF!</definedName>
    <definedName name="xfnc">'[18]lam-moi'!#REF!</definedName>
    <definedName name="xfvl">'[18]lam-moi'!#REF!</definedName>
    <definedName name="xhn">#REF!</definedName>
    <definedName name="xhnnc">'[18]lam-moi'!#REF!</definedName>
    <definedName name="xhnvl">'[18]lam-moi'!#REF!</definedName>
    <definedName name="xig">#REF!</definedName>
    <definedName name="xig1">#REF!</definedName>
    <definedName name="XIG1nc">'[51]CHITIET VL-NC-TT-3p'!#REF!</definedName>
    <definedName name="xig1pnc">'[18]lam-moi'!#REF!</definedName>
    <definedName name="xig1pvl">'[18]lam-moi'!#REF!</definedName>
    <definedName name="XIG1vl">'[51]CHITIET VL-NC-TT-3p'!#REF!</definedName>
    <definedName name="xig2nc">'[18]lam-moi'!#REF!</definedName>
    <definedName name="xig2vl">'[18]lam-moi'!#REF!</definedName>
    <definedName name="xiggnc">'[18]CHITIET VL-NC'!$G$57</definedName>
    <definedName name="xiggvl">'[18]CHITIET VL-NC'!$G$53</definedName>
    <definedName name="xignc3p">'[64]CHITIET VL-NC-TT1p'!#REF!</definedName>
    <definedName name="xigvl3p">'[64]CHITIET VL-NC-TT1p'!#REF!</definedName>
    <definedName name="xin">#REF!</definedName>
    <definedName name="xin190">#REF!</definedName>
    <definedName name="XIN190nc">'[67]CHITIET VL-NC-TT-3p'!#REF!</definedName>
    <definedName name="xin190nc3p">'[64]CHITIET VL-NC-TT1p'!#REF!</definedName>
    <definedName name="XIN190vc">'[67]CHITIET VL-NC-TT-3p'!#REF!</definedName>
    <definedName name="XIN190vl">'[67]CHITIET VL-NC-TT-3p'!#REF!</definedName>
    <definedName name="xin190vl3p">'[64]CHITIET VL-NC-TT1p'!#REF!</definedName>
    <definedName name="xin2903p">[74]TONGKE3p!$R$110</definedName>
    <definedName name="xin290nc3p">'[64]CHITIET VL-NC-TT1p'!#REF!</definedName>
    <definedName name="xin290vl3p">'[64]CHITIET VL-NC-TT1p'!#REF!</definedName>
    <definedName name="xin901nc">'[18]lam-moi'!#REF!</definedName>
    <definedName name="xin901vl">'[18]lam-moi'!#REF!</definedName>
    <definedName name="xind">#REF!</definedName>
    <definedName name="xind1pnc">'[18]lam-moi'!#REF!</definedName>
    <definedName name="xind1pvl">'[18]lam-moi'!#REF!</definedName>
    <definedName name="XINDnc">'[67]CHITIET VL-NC-TT-3p'!#REF!</definedName>
    <definedName name="xindnc3p">'[64]CHITIET VL-NC-TT1p'!#REF!</definedName>
    <definedName name="XINDvc">'[67]CHITIET VL-NC-TT-3p'!#REF!</definedName>
    <definedName name="XINDvl">'[67]CHITIET VL-NC-TT-3p'!#REF!</definedName>
    <definedName name="xindvl3p">'[64]CHITIET VL-NC-TT1p'!#REF!</definedName>
    <definedName name="xing1pnc">'[18]lam-moi'!#REF!</definedName>
    <definedName name="xing1pvl">'[18]lam-moi'!#REF!</definedName>
    <definedName name="XINnc">#REF!</definedName>
    <definedName name="xinnc3p">'[64]CHITIET VL-NC-TT1p'!#REF!</definedName>
    <definedName name="XINvl">#REF!</definedName>
    <definedName name="xinvl3p">'[64]CHITIET VL-NC-TT1p'!#REF!</definedName>
    <definedName name="xit">#REF!</definedName>
    <definedName name="xit1">#REF!</definedName>
    <definedName name="XIT1nc">'[51]CHITIET VL-NC-TT-3p'!#REF!</definedName>
    <definedName name="xit1pnc">'[18]lam-moi'!#REF!</definedName>
    <definedName name="xit1pvl">'[18]lam-moi'!#REF!</definedName>
    <definedName name="XIT1vl">'[51]CHITIET VL-NC-TT-3p'!#REF!</definedName>
    <definedName name="xit2nc">'[18]lam-moi'!#REF!</definedName>
    <definedName name="xit2nc3p">'[64]CHITIET VL-NC-TT1p'!#REF!</definedName>
    <definedName name="xit2vl">'[18]lam-moi'!#REF!</definedName>
    <definedName name="xit2vl3p">'[64]CHITIET VL-NC-TT1p'!#REF!</definedName>
    <definedName name="xitnc3p">'[64]CHITIET VL-NC-TT1p'!#REF!</definedName>
    <definedName name="xittnc">'[18]CHITIET VL-NC'!$G$48</definedName>
    <definedName name="xittvl">'[18]CHITIET VL-NC'!$G$44</definedName>
    <definedName name="xitvl3p">'[64]CHITIET VL-NC-TT1p'!#REF!</definedName>
    <definedName name="xld">'[86]TH-XL'!$C$11</definedName>
    <definedName name="xlt">'[86]TH-XL'!$C$4</definedName>
    <definedName name="xm">[30]gvl!$N$16</definedName>
    <definedName name="xr1nc">'[18]lam-moi'!#REF!</definedName>
    <definedName name="xr1vl">'[18]lam-moi'!#REF!</definedName>
    <definedName name="xtr3pnc">[18]gtrinh!#REF!</definedName>
    <definedName name="xtr3pvl">[18]gtrinh!#REF!</definedName>
    <definedName name="z">#REF!</definedName>
    <definedName name="ZD">'[87]tong du toan'!#REF!</definedName>
    <definedName name="ZXD">#REF!</definedName>
    <definedName name="ZYX">#REF!</definedName>
    <definedName name="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46" l="1"/>
  <c r="B3" i="46"/>
  <c r="B2" i="46"/>
  <c r="B51" i="8"/>
  <c r="D5" i="48"/>
  <c r="D6" i="48"/>
  <c r="D7" i="48"/>
  <c r="D8" i="48"/>
  <c r="D9" i="48"/>
  <c r="D10" i="48"/>
  <c r="D11" i="48"/>
  <c r="D12" i="48"/>
  <c r="D13" i="48"/>
  <c r="D14" i="48"/>
  <c r="D15" i="48"/>
  <c r="D16" i="48"/>
  <c r="D17" i="48"/>
  <c r="D18" i="48"/>
  <c r="D19" i="48"/>
  <c r="D20" i="48"/>
  <c r="D21" i="48"/>
  <c r="D22" i="48"/>
  <c r="D23" i="48"/>
  <c r="D24" i="48"/>
  <c r="D25" i="48"/>
  <c r="D26" i="48"/>
  <c r="D27" i="48"/>
  <c r="D28" i="48"/>
  <c r="D4" i="48"/>
  <c r="J5" i="48"/>
  <c r="I17" i="15"/>
  <c r="I18" i="15"/>
  <c r="E19" i="45"/>
  <c r="K35" i="29"/>
  <c r="F6" i="15"/>
  <c r="F7" i="15"/>
  <c r="F8" i="15"/>
  <c r="F9" i="15"/>
  <c r="F10" i="15"/>
  <c r="F11" i="15"/>
  <c r="F12" i="15"/>
  <c r="F13" i="15"/>
  <c r="F14" i="15"/>
  <c r="F15" i="15"/>
  <c r="F16" i="15"/>
  <c r="E44" i="47"/>
  <c r="E43" i="47"/>
  <c r="E42" i="47"/>
  <c r="E41" i="47"/>
  <c r="E40" i="47"/>
  <c r="E39" i="47"/>
  <c r="E38" i="47"/>
  <c r="E37" i="47"/>
  <c r="E36" i="47"/>
  <c r="E35" i="47"/>
  <c r="E34" i="47"/>
  <c r="E33" i="47"/>
  <c r="E32" i="47"/>
  <c r="E31" i="47"/>
  <c r="E30" i="47"/>
  <c r="E29" i="47"/>
  <c r="E28" i="47"/>
  <c r="E27" i="47"/>
  <c r="E26" i="47"/>
  <c r="E25" i="47"/>
  <c r="E24" i="47"/>
  <c r="E23" i="47"/>
  <c r="E22" i="47"/>
  <c r="E21" i="47"/>
  <c r="E20" i="47"/>
  <c r="E19" i="47"/>
  <c r="E18" i="47"/>
  <c r="E17" i="47"/>
  <c r="E16" i="47"/>
  <c r="E15" i="47"/>
  <c r="E14" i="47"/>
  <c r="E13" i="47"/>
  <c r="E12" i="47"/>
  <c r="E11" i="47"/>
  <c r="C6" i="18"/>
  <c r="C7" i="18"/>
  <c r="J8" i="48"/>
</calcChain>
</file>

<file path=xl/sharedStrings.xml><?xml version="1.0" encoding="utf-8"?>
<sst xmlns="http://schemas.openxmlformats.org/spreadsheetml/2006/main" count="5416" uniqueCount="2446">
  <si>
    <t>1 year warranty (VP17), Black, speaker</t>
  </si>
  <si>
    <t>3 years warranty (L1706), Silver black</t>
  </si>
  <si>
    <t>3 years warranty (L1710), Silver</t>
  </si>
  <si>
    <t>1 year warranty  (W17e) Black, speaker</t>
  </si>
  <si>
    <t>HP CRT 17"</t>
  </si>
  <si>
    <t>3 years warranty  (S7540)</t>
  </si>
  <si>
    <t>1 year warranty MX705e, Flat Pavilion, speaker</t>
  </si>
  <si>
    <r>
      <t>3 years warranty  (V7650 ) Flat</t>
    </r>
    <r>
      <rPr>
        <b/>
        <sz val="11"/>
        <color indexed="8"/>
        <rFont val="Times New Roman"/>
        <family val="1"/>
      </rPr>
      <t/>
    </r>
  </si>
  <si>
    <t>1 year warranty (VP15s), Black, speaker</t>
  </si>
  <si>
    <t>HP LCD 19"</t>
  </si>
  <si>
    <t>3 years warranty (L1910) , Silver black</t>
  </si>
  <si>
    <t>3 years warranty (L1908W) Speak, black</t>
  </si>
  <si>
    <t>1 year warranty (w1907) D-SUB, DVI, black</t>
  </si>
  <si>
    <t>HP LCD 22"</t>
  </si>
  <si>
    <t>1 year warranty (w2207H) D-SUB, DVI, black</t>
  </si>
  <si>
    <t>Cua Hang VLXD</t>
  </si>
  <si>
    <t>PHIEU KE BAN HANG</t>
  </si>
  <si>
    <t>Hoang Gia</t>
  </si>
  <si>
    <t>Don vi</t>
  </si>
  <si>
    <t>Don Gia</t>
  </si>
  <si>
    <t>Thanh Tien</t>
  </si>
  <si>
    <t>Sat O6</t>
  </si>
  <si>
    <t>Kg</t>
  </si>
  <si>
    <t>Xi mang Ha Tien 2</t>
  </si>
  <si>
    <t>Bao</t>
  </si>
  <si>
    <t xml:space="preserve">Day kem </t>
  </si>
  <si>
    <t>Cat to</t>
  </si>
  <si>
    <t>Da 1x2</t>
  </si>
  <si>
    <t>Sat O12</t>
  </si>
  <si>
    <t>Cay</t>
  </si>
  <si>
    <t>Sat O14</t>
  </si>
  <si>
    <t>Sat O16</t>
  </si>
  <si>
    <t>Sat O18</t>
  </si>
  <si>
    <t>Cat do mi</t>
  </si>
  <si>
    <t>Da 4x6</t>
  </si>
  <si>
    <t>Gach ong</t>
  </si>
  <si>
    <t>Vien</t>
  </si>
  <si>
    <t>Gach the</t>
  </si>
  <si>
    <t>Cat nen</t>
  </si>
  <si>
    <t>Tức là 100 KWh đầu tiên tính đơn giá 550 đồng /KWh</t>
  </si>
  <si>
    <t>Giải thích</t>
  </si>
  <si>
    <t>50 KWh kế tiếp sẽ tính đơn giá 1110 đồng /KWh</t>
  </si>
  <si>
    <t>50 KWh kế tiếp sẽ tính dơn giá 1470 đồng /KWh</t>
  </si>
  <si>
    <t>100 KWh kế tiếp sẽ tính đơn giá 1600 đồng /KWh</t>
  </si>
  <si>
    <t>100 KWh kế tiếp sẽ tính đơn giá 1720 đồng /KWh</t>
  </si>
  <si>
    <t>Số KWh còn lại sẽ tính đơn giá 1780 đồng /KWh</t>
  </si>
  <si>
    <t>DANH SÁCH XẾP LOẠI  TỐT NGHIỆP NĂM 2008</t>
  </si>
  <si>
    <t>Diện: Giáo dục thường xuyên năm</t>
  </si>
  <si>
    <t>Số
TT</t>
  </si>
  <si>
    <t>HỌ</t>
  </si>
  <si>
    <t>TÊN</t>
  </si>
  <si>
    <t>Học lực lớp 12</t>
  </si>
  <si>
    <t>Điểm thi tốt nghiệp</t>
  </si>
  <si>
    <t>Điểm xếp loại tốt nghiệp</t>
  </si>
  <si>
    <t>Xếp loại tốt nghiệp</t>
  </si>
  <si>
    <t>Văn</t>
  </si>
  <si>
    <t>Sinh</t>
  </si>
  <si>
    <t>Địa</t>
  </si>
  <si>
    <t>Sử</t>
  </si>
  <si>
    <t>Toán</t>
  </si>
  <si>
    <t>Hoá</t>
  </si>
  <si>
    <t>Tỉ lệ (%)</t>
  </si>
  <si>
    <t>Nguyễn Thị Mỹ</t>
  </si>
  <si>
    <t>Ai</t>
  </si>
  <si>
    <t>08/07/1990</t>
  </si>
  <si>
    <t>Nguyễn Thị Xuân</t>
  </si>
  <si>
    <t>15/08/1986</t>
  </si>
  <si>
    <t>Đoàn Thụy Thanh</t>
  </si>
  <si>
    <t>24/03/1989</t>
  </si>
  <si>
    <t>Nguyễn Lê Thiên</t>
  </si>
  <si>
    <t>01/03/1989</t>
  </si>
  <si>
    <t>Không TN</t>
  </si>
  <si>
    <t>Nguyễn Thị Diệu</t>
  </si>
  <si>
    <t>ÁI</t>
  </si>
  <si>
    <t>10/10/1985</t>
  </si>
  <si>
    <t>Nguyễn Thúy</t>
  </si>
  <si>
    <t>Ái</t>
  </si>
  <si>
    <t>22/12/1986</t>
  </si>
  <si>
    <t>Lâm Thụy Thúy</t>
  </si>
  <si>
    <t>06/09/1987</t>
  </si>
  <si>
    <t>Môhâmmách</t>
  </si>
  <si>
    <t>Amiline</t>
  </si>
  <si>
    <t>14/03/1989</t>
  </si>
  <si>
    <t>Nguyễn Đức</t>
  </si>
  <si>
    <t>An</t>
  </si>
  <si>
    <t>28/11/1990</t>
  </si>
  <si>
    <t>Phạm Nguyễn Chi</t>
  </si>
  <si>
    <t>02/05/1989</t>
  </si>
  <si>
    <t>Hoàng Quốc Bảo</t>
  </si>
  <si>
    <t>22/03/1990</t>
  </si>
  <si>
    <t>Bùi Thiên</t>
  </si>
  <si>
    <t>22/03/1983</t>
  </si>
  <si>
    <t>Trần Huỳnh</t>
  </si>
  <si>
    <t>20/09/1988</t>
  </si>
  <si>
    <t>Nguyễn Thị</t>
  </si>
  <si>
    <t>19/04/1962</t>
  </si>
  <si>
    <t>LẦu Duy</t>
  </si>
  <si>
    <t>23/02/1990</t>
  </si>
  <si>
    <t>Nguyễn Thị Thiên</t>
  </si>
  <si>
    <t>07/11/1990</t>
  </si>
  <si>
    <t>PhẠm ThỊ ViỄn</t>
  </si>
  <si>
    <t>06/07/1990</t>
  </si>
  <si>
    <t>Nguyễn Thụy</t>
  </si>
  <si>
    <t>25/07/1984</t>
  </si>
  <si>
    <t>Phan Thị Trung</t>
  </si>
  <si>
    <t>06/06/1990</t>
  </si>
  <si>
    <t>16/03/1987</t>
  </si>
  <si>
    <t>NguyỄn Bá</t>
  </si>
  <si>
    <t>11/03/1990</t>
  </si>
  <si>
    <t>Nguyễn Văn</t>
  </si>
  <si>
    <t>08/04/1988</t>
  </si>
  <si>
    <t>NguyỄn ThiỆn</t>
  </si>
  <si>
    <t>06/08/1989</t>
  </si>
  <si>
    <t>Phan Nguyễn Vy</t>
  </si>
  <si>
    <t>05/12/1989</t>
  </si>
  <si>
    <t>Lê Đình</t>
  </si>
  <si>
    <t>30/10/1988</t>
  </si>
  <si>
    <t>Nguyễn Thị Duy</t>
  </si>
  <si>
    <t>29/06/1989</t>
  </si>
  <si>
    <t>20/07/1983</t>
  </si>
  <si>
    <t>Phan Thùy</t>
  </si>
  <si>
    <t>15/04/1989</t>
  </si>
  <si>
    <t>Lê Thị Diệu</t>
  </si>
  <si>
    <t>02/09/1989</t>
  </si>
  <si>
    <t>Phạm Thị</t>
  </si>
  <si>
    <t>29/12/1989</t>
  </si>
  <si>
    <t>Dương Hoàng</t>
  </si>
  <si>
    <t>29/04/1985</t>
  </si>
  <si>
    <t>Huỳnh Tuấn</t>
  </si>
  <si>
    <t>25/07/1985</t>
  </si>
  <si>
    <t>Thôi Trường</t>
  </si>
  <si>
    <t>11/02/1984</t>
  </si>
  <si>
    <t>Phạm Hoàng</t>
  </si>
  <si>
    <t>10/04/1988</t>
  </si>
  <si>
    <t>Phạm Vân</t>
  </si>
  <si>
    <t>10/03/1989</t>
  </si>
  <si>
    <t>Lê Nhật</t>
  </si>
  <si>
    <t>08/05/1990</t>
  </si>
  <si>
    <t>Phan Thị</t>
  </si>
  <si>
    <t>03/01/1990</t>
  </si>
  <si>
    <t>Vũ Ngọc</t>
  </si>
  <si>
    <t>31/01/1988</t>
  </si>
  <si>
    <t>Ngô Quốc</t>
  </si>
  <si>
    <t>27/02/1990</t>
  </si>
  <si>
    <t>Nguyễn Phan</t>
  </si>
  <si>
    <t>Đỗ</t>
  </si>
  <si>
    <t>23/10/1988</t>
  </si>
  <si>
    <t>Trần Thị Bình</t>
  </si>
  <si>
    <t>21/03/1987</t>
  </si>
  <si>
    <t>Phạm Thị Thúy</t>
  </si>
  <si>
    <t>20/02/1975</t>
  </si>
  <si>
    <t>TRẦN VŨ Thùy</t>
  </si>
  <si>
    <t>AN</t>
  </si>
  <si>
    <t>18/09/1989</t>
  </si>
  <si>
    <t>Võ Tuấn</t>
  </si>
  <si>
    <t>10/04/1987</t>
  </si>
  <si>
    <t>Trần Thiện</t>
  </si>
  <si>
    <t>08/03/1989</t>
  </si>
  <si>
    <t>võ ngọc</t>
  </si>
  <si>
    <t>an</t>
  </si>
  <si>
    <t>06/01/1985</t>
  </si>
  <si>
    <t>TRẦN THÙY</t>
  </si>
  <si>
    <t>05/05/1987</t>
  </si>
  <si>
    <t>Au Dương Thúy</t>
  </si>
  <si>
    <t>01/08/1982</t>
  </si>
  <si>
    <t>Lê Thị Thúy</t>
  </si>
  <si>
    <t>01/06/1987</t>
  </si>
  <si>
    <t>Đoàn Ngọc Thiên</t>
  </si>
  <si>
    <t>24/08/1989</t>
  </si>
  <si>
    <t>ĐÀM VĂN</t>
  </si>
  <si>
    <t>20/08/1987</t>
  </si>
  <si>
    <t>Vũ Trường</t>
  </si>
  <si>
    <t>11/03/1987</t>
  </si>
  <si>
    <t>HÙYNH TẤN</t>
  </si>
  <si>
    <t>10/11/1988</t>
  </si>
  <si>
    <t>Lâm Thị Thúy</t>
  </si>
  <si>
    <t>09/12/1986</t>
  </si>
  <si>
    <t>Nguyễn Hoàng</t>
  </si>
  <si>
    <t>08/11/1988</t>
  </si>
  <si>
    <t>Nguyễn Thu</t>
  </si>
  <si>
    <t>28/08/1986</t>
  </si>
  <si>
    <t>Lê Thị Châu</t>
  </si>
  <si>
    <t>20/03/1989</t>
  </si>
  <si>
    <t>Lê Thúy</t>
  </si>
  <si>
    <t>06/06/1987</t>
  </si>
  <si>
    <t>Huỳnh Thị Thúy</t>
  </si>
  <si>
    <t>02/09/1988</t>
  </si>
  <si>
    <t>Võ Thành</t>
  </si>
  <si>
    <t>02/08/1989</t>
  </si>
  <si>
    <t>Phan ThỊ TrưỜng</t>
  </si>
  <si>
    <t>30/11/1988</t>
  </si>
  <si>
    <t>Chiều Thị Thúy</t>
  </si>
  <si>
    <t>27/12/1989</t>
  </si>
  <si>
    <t>Lê Võ Trường</t>
  </si>
  <si>
    <t>27/11/1987</t>
  </si>
  <si>
    <t>Mai Ngọc</t>
  </si>
  <si>
    <t>25/01/1987</t>
  </si>
  <si>
    <t>Phạm Thị Xuân</t>
  </si>
  <si>
    <t>22/12/1988</t>
  </si>
  <si>
    <t>Trần Hoàng Khánh</t>
  </si>
  <si>
    <t>22/01/1990</t>
  </si>
  <si>
    <t>Nguyễn Thị Thúy</t>
  </si>
  <si>
    <t>21/12/1990</t>
  </si>
  <si>
    <t>Trần Thị Nhan</t>
  </si>
  <si>
    <t>20/02/1989</t>
  </si>
  <si>
    <t>Lê Ngọc</t>
  </si>
  <si>
    <t>17/03/1990</t>
  </si>
  <si>
    <t>Ân</t>
  </si>
  <si>
    <t>15/08/1985</t>
  </si>
  <si>
    <t>HuỲnh ThỤc</t>
  </si>
  <si>
    <t>01/06/1988</t>
  </si>
  <si>
    <t>NguyỄn Hoài</t>
  </si>
  <si>
    <t>22/12/1990</t>
  </si>
  <si>
    <t>tăng vĩnh</t>
  </si>
  <si>
    <t>ân</t>
  </si>
  <si>
    <t>11/10/1986</t>
  </si>
  <si>
    <t>NGUYỄN HOÀNG TRỌNG</t>
  </si>
  <si>
    <t>ÂN</t>
  </si>
  <si>
    <t>09/07/1989</t>
  </si>
  <si>
    <t>Nguyễn Thị núi</t>
  </si>
  <si>
    <t>ấn</t>
  </si>
  <si>
    <t>10/06/1990</t>
  </si>
  <si>
    <t>Bùi Văn</t>
  </si>
  <si>
    <t>Anh</t>
  </si>
  <si>
    <t>19/08/1989</t>
  </si>
  <si>
    <t>Nguyễn Thị Quỳnh</t>
  </si>
  <si>
    <t>17/12/1979</t>
  </si>
  <si>
    <t>Đặng Tuấn</t>
  </si>
  <si>
    <t>16/12/1990</t>
  </si>
  <si>
    <t>Nguyễn Vũ Tuấn</t>
  </si>
  <si>
    <t>15/11/1990</t>
  </si>
  <si>
    <t>NguyỄn NhẬt</t>
  </si>
  <si>
    <t>15/09/1990</t>
  </si>
  <si>
    <t>Bùi Đặng Phương</t>
  </si>
  <si>
    <t>11/05/1989</t>
  </si>
  <si>
    <t>ĐẶng TuẤn</t>
  </si>
  <si>
    <t>07/03/1990</t>
  </si>
  <si>
    <t>Nguyễn Thị Tố</t>
  </si>
  <si>
    <t>06/06/1986</t>
  </si>
  <si>
    <t>Lê Hoàng</t>
  </si>
  <si>
    <t>04/10/1990</t>
  </si>
  <si>
    <t>Nguyễn Hồng Ngọc</t>
  </si>
  <si>
    <t>04/08/1990</t>
  </si>
  <si>
    <t>Biện Ngọc Hoàng</t>
  </si>
  <si>
    <t>30/07/1988</t>
  </si>
  <si>
    <t>Nguyễn Trần Diệu</t>
  </si>
  <si>
    <t>28/04/1990</t>
  </si>
  <si>
    <t>Dương Quốc Tuấn</t>
  </si>
  <si>
    <t>26/06/1990</t>
  </si>
  <si>
    <t>Nguyễn Thị Kim</t>
  </si>
  <si>
    <t>15/11/1988</t>
  </si>
  <si>
    <t>Nguyễn Duy</t>
  </si>
  <si>
    <t>14/01/1988</t>
  </si>
  <si>
    <t>Nguyễn Hoàng Quốc</t>
  </si>
  <si>
    <t>13/08/1989</t>
  </si>
  <si>
    <t>ĐỖ Lâm</t>
  </si>
  <si>
    <t>07/08/1988</t>
  </si>
  <si>
    <t>Trần Trung Duy</t>
  </si>
  <si>
    <t>Phạm Thị Ngọc</t>
  </si>
  <si>
    <t>29/08/1988</t>
  </si>
  <si>
    <t>NguyỄn Hoàng</t>
  </si>
  <si>
    <t>27/10/1985</t>
  </si>
  <si>
    <t>27/06/1987</t>
  </si>
  <si>
    <t>Trần Tường</t>
  </si>
  <si>
    <t>25/09/1988</t>
  </si>
  <si>
    <t>Đào Tú</t>
  </si>
  <si>
    <t>Nguyễn Thị Lan</t>
  </si>
  <si>
    <t>18/10/1988</t>
  </si>
  <si>
    <t>Mai ThỊ Kim</t>
  </si>
  <si>
    <t>13/10/1989</t>
  </si>
  <si>
    <t>Đặng Hải Vân</t>
  </si>
  <si>
    <t>12/12/1989</t>
  </si>
  <si>
    <t>Nguyễn Hoàng Ngọc</t>
  </si>
  <si>
    <t>11/06/1990</t>
  </si>
  <si>
    <t>Mai Hoài</t>
  </si>
  <si>
    <t>Lê Thị Lan</t>
  </si>
  <si>
    <t>10/08/1990</t>
  </si>
  <si>
    <t>Liêu Thúy</t>
  </si>
  <si>
    <t>09/03/1989</t>
  </si>
  <si>
    <t>Ngô Nguyễn Lâm</t>
  </si>
  <si>
    <t>05/04/1989</t>
  </si>
  <si>
    <t>NguyỄn HỒng</t>
  </si>
  <si>
    <t>28/05/1987</t>
  </si>
  <si>
    <t>Nguyễn Thế</t>
  </si>
  <si>
    <t>26/11/1986</t>
  </si>
  <si>
    <t>Vũ Thị Lan</t>
  </si>
  <si>
    <t>25/08/1985</t>
  </si>
  <si>
    <t>Lê Quốc</t>
  </si>
  <si>
    <t>21/07/1989</t>
  </si>
  <si>
    <t>18/11/1985</t>
  </si>
  <si>
    <t>HỨa NgỌc</t>
  </si>
  <si>
    <t>14/12/1988</t>
  </si>
  <si>
    <t>Nguyễn Trúc</t>
  </si>
  <si>
    <t>14/01/1986</t>
  </si>
  <si>
    <t>Nguyễn Quốc</t>
  </si>
  <si>
    <t>12/04/1990</t>
  </si>
  <si>
    <t>29/05/1990</t>
  </si>
  <si>
    <t>Trần Tuấn</t>
  </si>
  <si>
    <t>29/03/1986</t>
  </si>
  <si>
    <t>Hoàng</t>
  </si>
  <si>
    <t>27/07/1990</t>
  </si>
  <si>
    <t>Võ Hồng</t>
  </si>
  <si>
    <t>15/10/1985</t>
  </si>
  <si>
    <t>15/05/1987</t>
  </si>
  <si>
    <t>Phạm Hoàng Ngọc</t>
  </si>
  <si>
    <t>13/09/1990</t>
  </si>
  <si>
    <t>Nguyễn Thị Phương</t>
  </si>
  <si>
    <t>10/03/1990</t>
  </si>
  <si>
    <t>Lê Thị Thanh</t>
  </si>
  <si>
    <t>09/09/1989</t>
  </si>
  <si>
    <t>Phạm Ngọc</t>
  </si>
  <si>
    <t>01/01/1990</t>
  </si>
  <si>
    <t>Lê QuỲnh</t>
  </si>
  <si>
    <t>27/07/1985</t>
  </si>
  <si>
    <t>27/05/1987</t>
  </si>
  <si>
    <t>Từ Tuyết</t>
  </si>
  <si>
    <t>24/11/1986</t>
  </si>
  <si>
    <t>23/03/1986</t>
  </si>
  <si>
    <t>Lê Nguyễn Kiều</t>
  </si>
  <si>
    <t>20/12/1988</t>
  </si>
  <si>
    <t>Cao Thị</t>
  </si>
  <si>
    <t>20/08/1990</t>
  </si>
  <si>
    <t>Đàm Ngọc</t>
  </si>
  <si>
    <t>11/01/1988</t>
  </si>
  <si>
    <t>Lê Đức</t>
  </si>
  <si>
    <t>08/03/1990</t>
  </si>
  <si>
    <t>Phạm Tuấn</t>
  </si>
  <si>
    <t>07/01/1990</t>
  </si>
  <si>
    <t>Phạm Duy</t>
  </si>
  <si>
    <t>06/03/1990</t>
  </si>
  <si>
    <t>Đặng Ngọc</t>
  </si>
  <si>
    <t>04/04/1987</t>
  </si>
  <si>
    <t>Tô Nguyễn Rô Ly</t>
  </si>
  <si>
    <t>29/09/1988</t>
  </si>
  <si>
    <t>KhẤu ThỊ DiỄm</t>
  </si>
  <si>
    <t>28/03/1989</t>
  </si>
  <si>
    <t>24/09/1990</t>
  </si>
  <si>
    <t>Ngô Bảo</t>
  </si>
  <si>
    <t>24/03/1984</t>
  </si>
  <si>
    <t>Vũ Quốc</t>
  </si>
  <si>
    <t>22/10/1985</t>
  </si>
  <si>
    <t>Lê Hồng</t>
  </si>
  <si>
    <t>20/09/1986</t>
  </si>
  <si>
    <t>Lê Vũ</t>
  </si>
  <si>
    <t>18/08/1989</t>
  </si>
  <si>
    <t>Phan Thoại</t>
  </si>
  <si>
    <t>17/12/1987</t>
  </si>
  <si>
    <t>Võ Thị Tuấn</t>
  </si>
  <si>
    <t>16/09/1989</t>
  </si>
  <si>
    <t>Trần Quốc</t>
  </si>
  <si>
    <t>16/07/1988</t>
  </si>
  <si>
    <t>HÀ TUẤN</t>
  </si>
  <si>
    <t>ANH</t>
  </si>
  <si>
    <t>13/06/1990</t>
  </si>
  <si>
    <r>
      <t>DCOUNTA(</t>
    </r>
    <r>
      <rPr>
        <b/>
        <sz val="10"/>
        <rFont val="Helv"/>
      </rPr>
      <t>Database,field,criteria</t>
    </r>
    <r>
      <rPr>
        <sz val="10"/>
        <rFont val="Helv"/>
        <family val="2"/>
      </rPr>
      <t>)</t>
    </r>
  </si>
  <si>
    <t>Databse: Toan bo bang lon - tinh luon tieu de</t>
  </si>
  <si>
    <t>Field: Tieu de</t>
  </si>
  <si>
    <t>Criteria: Dieu kien - trich loc nang cao</t>
  </si>
  <si>
    <t>dbh1</t>
  </si>
  <si>
    <t>Nguyễn Kim Ngọc</t>
  </si>
  <si>
    <t>12/06/1988</t>
  </si>
  <si>
    <t>Nguyễn Thị Ngọc</t>
  </si>
  <si>
    <t>08/04/1986</t>
  </si>
  <si>
    <t>Vũ Tuấn</t>
  </si>
  <si>
    <t>04/06/1990</t>
  </si>
  <si>
    <t>Nguyễn Nhân</t>
  </si>
  <si>
    <t>02/02/1990</t>
  </si>
  <si>
    <t>Nguyễn Ngọc Hoàng</t>
  </si>
  <si>
    <t>28/06/1990</t>
  </si>
  <si>
    <t>Nguyễn  Huỳnh Lan</t>
  </si>
  <si>
    <t>22/09/1985</t>
  </si>
  <si>
    <t>Nguyễn Đình</t>
  </si>
  <si>
    <t>Lê Thị Ngọc</t>
  </si>
  <si>
    <t>18/07/1988</t>
  </si>
  <si>
    <t>Hữu Dự Minh</t>
  </si>
  <si>
    <t>16/06/1987</t>
  </si>
  <si>
    <t>Trần</t>
  </si>
  <si>
    <t>Nguyễn Thị Vân</t>
  </si>
  <si>
    <t>07/09/1990</t>
  </si>
  <si>
    <t>Nguyễn Lê Trúc</t>
  </si>
  <si>
    <t>07/01/1988</t>
  </si>
  <si>
    <t>Nguyễn Tuấn</t>
  </si>
  <si>
    <t>06/04/1988</t>
  </si>
  <si>
    <t>NGUYỄN THỊ KIM</t>
  </si>
  <si>
    <t>05/03/1989</t>
  </si>
  <si>
    <t>NGUYỄN TÚ</t>
  </si>
  <si>
    <t>01/04/1989</t>
  </si>
  <si>
    <t>Trương Hoàng</t>
  </si>
  <si>
    <t>30/12/1988</t>
  </si>
  <si>
    <t>Nguyễn Đỗ Duy</t>
  </si>
  <si>
    <t>29/10/1989</t>
  </si>
  <si>
    <t>Đặng Thị Ngọc</t>
  </si>
  <si>
    <t>29/09/1989</t>
  </si>
  <si>
    <t>Nguyễn Ngọc Quỳnh</t>
  </si>
  <si>
    <t>La Kim</t>
  </si>
  <si>
    <t>28/08/1987</t>
  </si>
  <si>
    <t>25/07/1988</t>
  </si>
  <si>
    <t>Võ Thị Kim</t>
  </si>
  <si>
    <t>Hứa Hoàng</t>
  </si>
  <si>
    <t>22/02/1988</t>
  </si>
  <si>
    <t>Phạm Thị Lan</t>
  </si>
  <si>
    <t>21/08/1987</t>
  </si>
  <si>
    <t>NGUYỄN TUẤN</t>
  </si>
  <si>
    <t>21/07/1990</t>
  </si>
  <si>
    <t>Trịnh Việt</t>
  </si>
  <si>
    <t>20/12/1979</t>
  </si>
  <si>
    <t>Phạm Lê Nhất</t>
  </si>
  <si>
    <t>20/09/1990</t>
  </si>
  <si>
    <t>Bùi Thị Bảo</t>
  </si>
  <si>
    <t>20/07/1985</t>
  </si>
  <si>
    <t>Phạm Nguyễn  Vũ</t>
  </si>
  <si>
    <t>16/10/1989</t>
  </si>
  <si>
    <t>Nguyễn Hải</t>
  </si>
  <si>
    <t>15/10/1989</t>
  </si>
  <si>
    <t>15/09/1988</t>
  </si>
  <si>
    <t>LÊ NGỌC</t>
  </si>
  <si>
    <t>15/06/1990</t>
  </si>
  <si>
    <t>ĐẶNG THỊ LAN</t>
  </si>
  <si>
    <t>13/05/1990</t>
  </si>
  <si>
    <t>NGÔ TÚ</t>
  </si>
  <si>
    <t>11/04/1987</t>
  </si>
  <si>
    <t>Diệp Lan</t>
  </si>
  <si>
    <t>07/03/1989</t>
  </si>
  <si>
    <t>ĐỖ THỊ NGỌC</t>
  </si>
  <si>
    <t>06/11/1986</t>
  </si>
  <si>
    <t>Mai Hoàng</t>
  </si>
  <si>
    <t>06/07/1987</t>
  </si>
  <si>
    <t>28/11/1989</t>
  </si>
  <si>
    <t>Nguyễn Thị Hồng</t>
  </si>
  <si>
    <t>26/10/1988</t>
  </si>
  <si>
    <t>26/01/1990</t>
  </si>
  <si>
    <t>Đỗ Thị Hồng</t>
  </si>
  <si>
    <t>25/12/1989</t>
  </si>
  <si>
    <t>24/04/1990</t>
  </si>
  <si>
    <t>Lê Đoàn Quế</t>
  </si>
  <si>
    <t>22/02/1989</t>
  </si>
  <si>
    <t>Nguyễn Thị Hoàng</t>
  </si>
  <si>
    <t>22/01/1988</t>
  </si>
  <si>
    <t>Triệu Thục</t>
  </si>
  <si>
    <t>20/11/1990</t>
  </si>
  <si>
    <t>1986</t>
  </si>
  <si>
    <t>Đỗ Nguyễn Minh</t>
  </si>
  <si>
    <t>18/01/1990</t>
  </si>
  <si>
    <t>Hà Thị</t>
  </si>
  <si>
    <t>16/09/1983</t>
  </si>
  <si>
    <t>Nguyễn Thị Châu</t>
  </si>
  <si>
    <t>13/01/1982</t>
  </si>
  <si>
    <t>Trần Phan Ngọc</t>
  </si>
  <si>
    <t>11/11/1988</t>
  </si>
  <si>
    <t>Trần Hoàng Phương</t>
  </si>
  <si>
    <t>09/01/1990</t>
  </si>
  <si>
    <t>Lê Thị Hoàng</t>
  </si>
  <si>
    <t>08/08/1984</t>
  </si>
  <si>
    <t>Huỳnh Thị Kim</t>
  </si>
  <si>
    <t>06/03/1988</t>
  </si>
  <si>
    <t>Trương Nguyệt</t>
  </si>
  <si>
    <t>28/08/1989</t>
  </si>
  <si>
    <t>27/06/1989</t>
  </si>
  <si>
    <t>NGUYỄN HOÀNG</t>
  </si>
  <si>
    <t>18/02/1983</t>
  </si>
  <si>
    <t>Phạm Thị Trâm</t>
  </si>
  <si>
    <t>17/03/1989</t>
  </si>
  <si>
    <t>Phạm Thị Hồng</t>
  </si>
  <si>
    <t>15/05/1990</t>
  </si>
  <si>
    <t>PHÙNG THỊ HÒANG</t>
  </si>
  <si>
    <t>12/10/1988</t>
  </si>
  <si>
    <t>Trương Thị Thúy</t>
  </si>
  <si>
    <t>Nguyễn Thùy Sơn</t>
  </si>
  <si>
    <t>nguyễn vũ quỳnh</t>
  </si>
  <si>
    <t>anh</t>
  </si>
  <si>
    <t>04/06/1988</t>
  </si>
  <si>
    <t>nguyễn hoàng</t>
  </si>
  <si>
    <t>03/12/1987</t>
  </si>
  <si>
    <t>02/10/1990</t>
  </si>
  <si>
    <t>Nguyễn Thái Tuyết</t>
  </si>
  <si>
    <t>02/09/1987</t>
  </si>
  <si>
    <t>NguyỄn ThỊ</t>
  </si>
  <si>
    <t>Ánh</t>
  </si>
  <si>
    <t>20/11/1989</t>
  </si>
  <si>
    <t>Lê Nguyễn Ngọc</t>
  </si>
  <si>
    <t>29/10/1988</t>
  </si>
  <si>
    <t>Đàm Thị</t>
  </si>
  <si>
    <t>27/07/1989</t>
  </si>
  <si>
    <t>Nguyễn Ngọc</t>
  </si>
  <si>
    <t>1987</t>
  </si>
  <si>
    <t>Nguyễn Kim</t>
  </si>
  <si>
    <t>Au</t>
  </si>
  <si>
    <t>01/08/1990</t>
  </si>
  <si>
    <t>Ba</t>
  </si>
  <si>
    <t>Nguyễn Trần</t>
  </si>
  <si>
    <t>08/11/1987</t>
  </si>
  <si>
    <t>NGUYỄN NGỌC THU</t>
  </si>
  <si>
    <t>BA</t>
  </si>
  <si>
    <t>03/12/1990</t>
  </si>
  <si>
    <t>Trương Thị Kim</t>
  </si>
  <si>
    <t>Bắc</t>
  </si>
  <si>
    <t>22/06/1990</t>
  </si>
  <si>
    <t>Đào Văn</t>
  </si>
  <si>
    <t>BẮc</t>
  </si>
  <si>
    <t>18/02/1988</t>
  </si>
  <si>
    <t>10/02/1990</t>
  </si>
  <si>
    <t>19/09/1987</t>
  </si>
  <si>
    <t>28/09/1976</t>
  </si>
  <si>
    <t>Bách</t>
  </si>
  <si>
    <t>02/12/1989</t>
  </si>
  <si>
    <t>NGUYỄN MỸ</t>
  </si>
  <si>
    <t>BẠCH</t>
  </si>
  <si>
    <t>09/06/1968</t>
  </si>
  <si>
    <t>Bạch</t>
  </si>
  <si>
    <t>Phạm Văn</t>
  </si>
  <si>
    <t>Ban</t>
  </si>
  <si>
    <t>20/04/1988</t>
  </si>
  <si>
    <t>Nguyễn Liên</t>
  </si>
  <si>
    <t>16/04/1987</t>
  </si>
  <si>
    <t>Lê Nguyên</t>
  </si>
  <si>
    <t>Bằng</t>
  </si>
  <si>
    <t>01/08/1984</t>
  </si>
  <si>
    <t>Trần Lâm</t>
  </si>
  <si>
    <t>10/08/1989</t>
  </si>
  <si>
    <t>Nguyễn Công</t>
  </si>
  <si>
    <t>10/01/1989</t>
  </si>
  <si>
    <t>Khưu Gia</t>
  </si>
  <si>
    <t>22/07/1987</t>
  </si>
  <si>
    <t>Nguyễn Vũ</t>
  </si>
  <si>
    <t>07/05/1985</t>
  </si>
  <si>
    <t>Hoàng Gia</t>
  </si>
  <si>
    <t>Bảo</t>
  </si>
  <si>
    <t>28/09/1990</t>
  </si>
  <si>
    <t>Đặng Gia</t>
  </si>
  <si>
    <t>24/11/1990</t>
  </si>
  <si>
    <t>Nguyễn Thái</t>
  </si>
  <si>
    <t>06/12/1989</t>
  </si>
  <si>
    <t>Ký Ai</t>
  </si>
  <si>
    <t>09/11/1989</t>
  </si>
  <si>
    <t>Nguyễn Hoài</t>
  </si>
  <si>
    <t>06/12/1990</t>
  </si>
  <si>
    <t>18/05/1990</t>
  </si>
  <si>
    <t>18/04/1989</t>
  </si>
  <si>
    <t>PHẠM XUÂN</t>
  </si>
  <si>
    <t>BẢO</t>
  </si>
  <si>
    <t>01/12/1987</t>
  </si>
  <si>
    <t>Hồ Kim</t>
  </si>
  <si>
    <t>Châu Quang</t>
  </si>
  <si>
    <t>Hồ Thiên</t>
  </si>
  <si>
    <t>Lâm Minh</t>
  </si>
  <si>
    <t>15/03/1989</t>
  </si>
  <si>
    <t>07/02/1989</t>
  </si>
  <si>
    <t>Lầu Dùng</t>
  </si>
  <si>
    <t>Bầu</t>
  </si>
  <si>
    <t>12/07/1986</t>
  </si>
  <si>
    <t>Lê Thị</t>
  </si>
  <si>
    <t>Bé</t>
  </si>
  <si>
    <t>24/05/1989</t>
  </si>
  <si>
    <t>PHẠM VĂN</t>
  </si>
  <si>
    <t>BÉ</t>
  </si>
  <si>
    <t>11/10/1989</t>
  </si>
  <si>
    <t>Võ Thị Ngọc</t>
  </si>
  <si>
    <t>Bích</t>
  </si>
  <si>
    <t>07/04/1987</t>
  </si>
  <si>
    <t>TrẦn ThỊ NgỌc</t>
  </si>
  <si>
    <t>19/07/1986</t>
  </si>
  <si>
    <t>14/07/1990</t>
  </si>
  <si>
    <t>21/11/1987</t>
  </si>
  <si>
    <t>Trần Thị Ngọc</t>
  </si>
  <si>
    <t>16/04/1988</t>
  </si>
  <si>
    <t>20/03/1990</t>
  </si>
  <si>
    <t>01/01/1984</t>
  </si>
  <si>
    <t>31/12/1990</t>
  </si>
  <si>
    <t>24/04/1987</t>
  </si>
  <si>
    <t>NGÔ DUYỂN</t>
  </si>
  <si>
    <t>BÍCH</t>
  </si>
  <si>
    <t>17/04/1990</t>
  </si>
  <si>
    <t>Lê Thị Hồng</t>
  </si>
  <si>
    <t>01/09/1989</t>
  </si>
  <si>
    <t>Hồ Xuân</t>
  </si>
  <si>
    <t>Biển</t>
  </si>
  <si>
    <t>Nguyễn Thanh</t>
  </si>
  <si>
    <t>Bình</t>
  </si>
  <si>
    <t>03/03/1987</t>
  </si>
  <si>
    <t>Đinh Huệ</t>
  </si>
  <si>
    <t>14/04/1989</t>
  </si>
  <si>
    <t>Huỳnh Nhật</t>
  </si>
  <si>
    <t>26/09/1979</t>
  </si>
  <si>
    <t>Huỳnh Hữu</t>
  </si>
  <si>
    <t>08/12/1989</t>
  </si>
  <si>
    <t>06/08/1985</t>
  </si>
  <si>
    <t>Nguyễn Lương</t>
  </si>
  <si>
    <t>04/10/1985</t>
  </si>
  <si>
    <t>Trần Nguyễn</t>
  </si>
  <si>
    <t>02/10/1984</t>
  </si>
  <si>
    <t>Lê Thanh</t>
  </si>
  <si>
    <t>25/02/1989</t>
  </si>
  <si>
    <t>Trần Công</t>
  </si>
  <si>
    <t>24/02/1990</t>
  </si>
  <si>
    <t>26/05/1989</t>
  </si>
  <si>
    <t>Huỳnh Công</t>
  </si>
  <si>
    <t>23/06/1990</t>
  </si>
  <si>
    <t>Huỳnh Lê</t>
  </si>
  <si>
    <t>16/03/1985</t>
  </si>
  <si>
    <t>Võ Thanh</t>
  </si>
  <si>
    <t>02/01/1985</t>
  </si>
  <si>
    <t>16/09/1990</t>
  </si>
  <si>
    <t>Trần Nguyễn Phú</t>
  </si>
  <si>
    <t>14/02/1987</t>
  </si>
  <si>
    <t>Nguyễn Thị Thanh</t>
  </si>
  <si>
    <t>12/01/1979</t>
  </si>
  <si>
    <t>NGUYỄN ĐÌNH THANH</t>
  </si>
  <si>
    <t>BÌNH</t>
  </si>
  <si>
    <t>Võ Văn</t>
  </si>
  <si>
    <t>03/10/1986</t>
  </si>
  <si>
    <t>Lâm Thái</t>
  </si>
  <si>
    <t>02/10/1989</t>
  </si>
  <si>
    <t>26/03/1988</t>
  </si>
  <si>
    <t>Lương Quang</t>
  </si>
  <si>
    <t>23/07/1986</t>
  </si>
  <si>
    <t>22/06/1988</t>
  </si>
  <si>
    <t>Nguyễn Phi</t>
  </si>
  <si>
    <t>14/04/1984</t>
  </si>
  <si>
    <t>19/11/1988</t>
  </si>
  <si>
    <t>16/02/1987</t>
  </si>
  <si>
    <t>Trần Văn</t>
  </si>
  <si>
    <t>13/06/1985</t>
  </si>
  <si>
    <t>TRANG ĐỨC</t>
  </si>
  <si>
    <t>08/03/1987</t>
  </si>
  <si>
    <t>Phạm Quang</t>
  </si>
  <si>
    <t>06/02/1987</t>
  </si>
  <si>
    <t>NGUYỄN THÁI</t>
  </si>
  <si>
    <t>Nguyễn Xuân</t>
  </si>
  <si>
    <t>29/11/1984</t>
  </si>
  <si>
    <t>26/05/1988</t>
  </si>
  <si>
    <t>Huỳnh Thái</t>
  </si>
  <si>
    <t>21/06/1990</t>
  </si>
  <si>
    <t>Đoàn</t>
  </si>
  <si>
    <t>10/10/1984</t>
  </si>
  <si>
    <t>Ngũ Lâm</t>
  </si>
  <si>
    <t>08/03/1986</t>
  </si>
  <si>
    <t>Đỗ Thanh</t>
  </si>
  <si>
    <t>06/04/1987</t>
  </si>
  <si>
    <t>02/02/1989</t>
  </si>
  <si>
    <t>NGUYỄN PHƯƠNG</t>
  </si>
  <si>
    <t>Nguyễn Quang</t>
  </si>
  <si>
    <t>16/12/1989</t>
  </si>
  <si>
    <t>Tống Thanh</t>
  </si>
  <si>
    <t>15/07/1987</t>
  </si>
  <si>
    <t>Nguyễn Quế</t>
  </si>
  <si>
    <t>BÀNH NHẬT</t>
  </si>
  <si>
    <t>03/12/1988</t>
  </si>
  <si>
    <t>Huỳnh Thanh</t>
  </si>
  <si>
    <t>03/10/1989</t>
  </si>
  <si>
    <t>TRẦN THỊ</t>
  </si>
  <si>
    <t>BÔNG</t>
  </si>
  <si>
    <t>15/06/1989</t>
  </si>
  <si>
    <t>Lê Thị Bé</t>
  </si>
  <si>
    <t>Bông</t>
  </si>
  <si>
    <t>10/09/1989</t>
  </si>
  <si>
    <t>Bổng</t>
  </si>
  <si>
    <t>06/10/1989</t>
  </si>
  <si>
    <t>Buộn</t>
  </si>
  <si>
    <t>Lý Quốc</t>
  </si>
  <si>
    <t>Bữu</t>
  </si>
  <si>
    <t>30/11/1987</t>
  </si>
  <si>
    <t>Trương Tấn</t>
  </si>
  <si>
    <t>Bửu</t>
  </si>
  <si>
    <t>06/04/1982</t>
  </si>
  <si>
    <t>Ca</t>
  </si>
  <si>
    <t>15/11/1987</t>
  </si>
  <si>
    <t>Các</t>
  </si>
  <si>
    <t>31/03/1990</t>
  </si>
  <si>
    <t>Trần Phượng</t>
  </si>
  <si>
    <t>28/07/1989</t>
  </si>
  <si>
    <t>Đoàn Văn</t>
  </si>
  <si>
    <t>Cảm</t>
  </si>
  <si>
    <t>20/10/1990</t>
  </si>
  <si>
    <t>Cẩm</t>
  </si>
  <si>
    <t>23/08/1987</t>
  </si>
  <si>
    <t>Huỳnh Thị Hồng</t>
  </si>
  <si>
    <t>04/05/1986</t>
  </si>
  <si>
    <t>Nguyễn Thị Dương</t>
  </si>
  <si>
    <t>25/03/1990</t>
  </si>
  <si>
    <t>26/06/1983</t>
  </si>
  <si>
    <t>04/05/1988</t>
  </si>
  <si>
    <t>nguyễn văn</t>
  </si>
  <si>
    <t>cẩm</t>
  </si>
  <si>
    <t>04/07/1972</t>
  </si>
  <si>
    <t>Can</t>
  </si>
  <si>
    <t>30/05/1989</t>
  </si>
  <si>
    <t>Vũ Khắc</t>
  </si>
  <si>
    <t>Căn</t>
  </si>
  <si>
    <t>02/08/1983</t>
  </si>
  <si>
    <t>Thái Trần Trung</t>
  </si>
  <si>
    <t>Cang</t>
  </si>
  <si>
    <t>20/07/1989</t>
  </si>
  <si>
    <t>NGUYỄN NGỌC</t>
  </si>
  <si>
    <t>CANG</t>
  </si>
  <si>
    <t>Hoàng Phú</t>
  </si>
  <si>
    <t>Cảnh</t>
  </si>
  <si>
    <t>17/10/1986</t>
  </si>
  <si>
    <t>Trần Minh</t>
  </si>
  <si>
    <t>24/10/1989</t>
  </si>
  <si>
    <t>phạm minh</t>
  </si>
  <si>
    <t>cảnh</t>
  </si>
  <si>
    <t>13/04/1989</t>
  </si>
  <si>
    <t>lê Thị Ut</t>
  </si>
  <si>
    <t>Nguyễn Minh</t>
  </si>
  <si>
    <t>Cao</t>
  </si>
  <si>
    <t>03/08/1989</t>
  </si>
  <si>
    <t>Cát</t>
  </si>
  <si>
    <t>11/05/1990</t>
  </si>
  <si>
    <t>PHÙNG THỊ HẢI</t>
  </si>
  <si>
    <t>CÁT</t>
  </si>
  <si>
    <t>16/03/1982</t>
  </si>
  <si>
    <t>Trần Nhì</t>
  </si>
  <si>
    <t>Cảu</t>
  </si>
  <si>
    <t>15/02/1990</t>
  </si>
  <si>
    <t>Châm</t>
  </si>
  <si>
    <t>10/10/1990</t>
  </si>
  <si>
    <t>Phạm Khắc</t>
  </si>
  <si>
    <t>Chân</t>
  </si>
  <si>
    <t>23/01/1987</t>
  </si>
  <si>
    <t>Lưu Quang</t>
  </si>
  <si>
    <t>Chánh</t>
  </si>
  <si>
    <t>26/07/1990</t>
  </si>
  <si>
    <t>Lê Quang</t>
  </si>
  <si>
    <t>10/09/1986</t>
  </si>
  <si>
    <t>Châu</t>
  </si>
  <si>
    <t>04/05/1989</t>
  </si>
  <si>
    <t>Trương Tú</t>
  </si>
  <si>
    <t>06/09/1990</t>
  </si>
  <si>
    <t>Trần Thị Minh</t>
  </si>
  <si>
    <t>28/09/1989</t>
  </si>
  <si>
    <t>Nguyễn Trần Uyên</t>
  </si>
  <si>
    <t>TrẦn HuỲnh</t>
  </si>
  <si>
    <t>15/07/1975</t>
  </si>
  <si>
    <t>Lý Khánh Hồng</t>
  </si>
  <si>
    <t>20/10/1989</t>
  </si>
  <si>
    <t>Bùi Thị</t>
  </si>
  <si>
    <t>12/08/1990</t>
  </si>
  <si>
    <t>NGUYỄN ĐẶNG</t>
  </si>
  <si>
    <t>CHÂU</t>
  </si>
  <si>
    <t>Nguyễn Thị Minh</t>
  </si>
  <si>
    <t>Dương Kim</t>
  </si>
  <si>
    <t>Huỳnh Nguyễn Bảo</t>
  </si>
  <si>
    <t>22/01/1976</t>
  </si>
  <si>
    <t>Nguyễn Thụy Bảo</t>
  </si>
  <si>
    <t>19/11/1989</t>
  </si>
  <si>
    <t>LÊ THỊ HUỲNH</t>
  </si>
  <si>
    <t>Quách Kim</t>
  </si>
  <si>
    <t>10/12/1989</t>
  </si>
  <si>
    <t>Nguyễn Trần Minh</t>
  </si>
  <si>
    <t>26/01/1988</t>
  </si>
  <si>
    <t>Nguyễn Ngọc Bảo</t>
  </si>
  <si>
    <t>25/09/1989</t>
  </si>
  <si>
    <t>1983</t>
  </si>
  <si>
    <t>Trần Huỳnh Ngọc</t>
  </si>
  <si>
    <t>19/12/1988</t>
  </si>
  <si>
    <t>Lê Thị Kim</t>
  </si>
  <si>
    <t>19/08/1990</t>
  </si>
  <si>
    <t>NGUYỄN THỊ PHƯỢNG</t>
  </si>
  <si>
    <t>17/11/1989</t>
  </si>
  <si>
    <t>NGUYỄN THỊ MINH</t>
  </si>
  <si>
    <t>16/04/1989</t>
  </si>
  <si>
    <t>Trần Bảo</t>
  </si>
  <si>
    <t>03/09/1989</t>
  </si>
  <si>
    <t>Hoàng Thị Bích</t>
  </si>
  <si>
    <t>20/11/1988</t>
  </si>
  <si>
    <t>17/08/1988</t>
  </si>
  <si>
    <t>02/07/1986</t>
  </si>
  <si>
    <t>Trần Quang</t>
  </si>
  <si>
    <t>18/09/1987</t>
  </si>
  <si>
    <t>Nguyễn Hoàng Bảo</t>
  </si>
  <si>
    <t>15/03/1974</t>
  </si>
  <si>
    <t>15/01/1990</t>
  </si>
  <si>
    <t>NGUYỄN VĂN</t>
  </si>
  <si>
    <t>05/05/1984</t>
  </si>
  <si>
    <t>Hùynh ThỊ NgỌc</t>
  </si>
  <si>
    <t>Chi</t>
  </si>
  <si>
    <t>19/03/1987</t>
  </si>
  <si>
    <t>Lý BỬu</t>
  </si>
  <si>
    <t>25/10/1988</t>
  </si>
  <si>
    <t>Lê Thị Bích</t>
  </si>
  <si>
    <t>16/10/1985</t>
  </si>
  <si>
    <t>TrẦn MỸ</t>
  </si>
  <si>
    <t>20/05/1989</t>
  </si>
  <si>
    <t>Lê Thị Mỹ</t>
  </si>
  <si>
    <t>12/10/1990</t>
  </si>
  <si>
    <t>Phùng Thị</t>
  </si>
  <si>
    <t>30/03/1990</t>
  </si>
  <si>
    <t>Văn MỸ</t>
  </si>
  <si>
    <t>17/10/1989</t>
  </si>
  <si>
    <t>TrẦn ThỊ Bích</t>
  </si>
  <si>
    <t>02/06/1990</t>
  </si>
  <si>
    <t>22/05/1989</t>
  </si>
  <si>
    <t>09/09/1990</t>
  </si>
  <si>
    <t>Huỳnh Kim</t>
  </si>
  <si>
    <t>15/07/1989</t>
  </si>
  <si>
    <t>Nguyễn Thị Yến</t>
  </si>
  <si>
    <t>11/11/1983</t>
  </si>
  <si>
    <t>Phương quế</t>
  </si>
  <si>
    <t>08/01/1984</t>
  </si>
  <si>
    <t>Trương Kim</t>
  </si>
  <si>
    <t>10/01/1990</t>
  </si>
  <si>
    <t>Trần Thị Thu</t>
  </si>
  <si>
    <t>15/04/1990</t>
  </si>
  <si>
    <t>08/10/1967</t>
  </si>
  <si>
    <t>Trần Thị Khánh</t>
  </si>
  <si>
    <t>07/01/1987</t>
  </si>
  <si>
    <t>Nguyễn Thị Bích</t>
  </si>
  <si>
    <t>21/07/1988</t>
  </si>
  <si>
    <t>Phan Ngọc Kim</t>
  </si>
  <si>
    <t>11/06/1989</t>
  </si>
  <si>
    <t>Thiều Thị Diệu</t>
  </si>
  <si>
    <t>11/06/1988</t>
  </si>
  <si>
    <t>DƯƠNG THỊ MỸ</t>
  </si>
  <si>
    <t>CHI</t>
  </si>
  <si>
    <t>Dương Thiện</t>
  </si>
  <si>
    <t>Chí</t>
  </si>
  <si>
    <t>30/03/1987</t>
  </si>
  <si>
    <t>24/06/1986</t>
  </si>
  <si>
    <t>Trần Đình</t>
  </si>
  <si>
    <t>Chiến</t>
  </si>
  <si>
    <t>10/11/1987</t>
  </si>
  <si>
    <t>Phan Trọng</t>
  </si>
  <si>
    <t>29/12/1986</t>
  </si>
  <si>
    <t>15/03/1988</t>
  </si>
  <si>
    <t>Ngô Thanh</t>
  </si>
  <si>
    <t>Hồ Lê Nguyễn Hạ</t>
  </si>
  <si>
    <t>Chiêu</t>
  </si>
  <si>
    <t>27/03/1987</t>
  </si>
  <si>
    <t>Phạm Kiều</t>
  </si>
  <si>
    <t>Chinh</t>
  </si>
  <si>
    <t>23/12/1990</t>
  </si>
  <si>
    <t>Nguyễn Kiều</t>
  </si>
  <si>
    <t>05/02/1990</t>
  </si>
  <si>
    <t>Lương Dũng</t>
  </si>
  <si>
    <t>19/05/1989</t>
  </si>
  <si>
    <t>Nguyễn Thị Kiều</t>
  </si>
  <si>
    <t>13/10/1988</t>
  </si>
  <si>
    <t>Trương Lâm</t>
  </si>
  <si>
    <t>08/08/1987</t>
  </si>
  <si>
    <t>Lê Xuân</t>
  </si>
  <si>
    <t>Chính</t>
  </si>
  <si>
    <t>10/10/1989</t>
  </si>
  <si>
    <t>Phạm Viết</t>
  </si>
  <si>
    <t>24/04/1986</t>
  </si>
  <si>
    <t>21/10/1986</t>
  </si>
  <si>
    <t>25/12/1984</t>
  </si>
  <si>
    <t>Dương Quốc</t>
  </si>
  <si>
    <t>08/07/1983</t>
  </si>
  <si>
    <t>Ngô Thị</t>
  </si>
  <si>
    <t>1985</t>
  </si>
  <si>
    <t>Chỉnh</t>
  </si>
  <si>
    <t>27/09/1989</t>
  </si>
  <si>
    <t>Phạm Thành</t>
  </si>
  <si>
    <t>19/07/1990</t>
  </si>
  <si>
    <t>Đặng Quang</t>
  </si>
  <si>
    <t>Chức</t>
  </si>
  <si>
    <t>15/02/1988</t>
  </si>
  <si>
    <t>Tạ Thị</t>
  </si>
  <si>
    <t>Chung</t>
  </si>
  <si>
    <t>Đinh Xuân</t>
  </si>
  <si>
    <t>10/04/1990</t>
  </si>
  <si>
    <t>Phạm Doãn</t>
  </si>
  <si>
    <t>20/02/1985</t>
  </si>
  <si>
    <t>Nguyễn Khánh</t>
  </si>
  <si>
    <t>TrẦn Sin</t>
  </si>
  <si>
    <t>29/07/1988</t>
  </si>
  <si>
    <t>Hồ Sỹ</t>
  </si>
  <si>
    <t>25/03/1985</t>
  </si>
  <si>
    <t>21/09/1990</t>
  </si>
  <si>
    <t>Huỳnh Văn</t>
  </si>
  <si>
    <t>27/03/1986</t>
  </si>
  <si>
    <t>24/07/1987</t>
  </si>
  <si>
    <t>PHAN THỊ</t>
  </si>
  <si>
    <t>CHUNG</t>
  </si>
  <si>
    <t>18/06/1985</t>
  </si>
  <si>
    <t>06/01/1978</t>
  </si>
  <si>
    <t>Đào Thị</t>
  </si>
  <si>
    <t>Dương HỒng</t>
  </si>
  <si>
    <t>Chương</t>
  </si>
  <si>
    <t>04/11/1989</t>
  </si>
  <si>
    <t>Nguyễn Đồng</t>
  </si>
  <si>
    <t>09/05/1989</t>
  </si>
  <si>
    <t>Nguyễn Hữu</t>
  </si>
  <si>
    <t>30/06/1983</t>
  </si>
  <si>
    <t>26/01/1986</t>
  </si>
  <si>
    <t>Vũ Văn</t>
  </si>
  <si>
    <t>16/04/1974</t>
  </si>
  <si>
    <t>Phan Văn</t>
  </si>
  <si>
    <t>Trần Hoàng</t>
  </si>
  <si>
    <t>phan thành</t>
  </si>
  <si>
    <t>chương</t>
  </si>
  <si>
    <t>DOÃN THỊ</t>
  </si>
  <si>
    <t>CHUYÊN</t>
  </si>
  <si>
    <t>13/11/1989</t>
  </si>
  <si>
    <t>Chuyển</t>
  </si>
  <si>
    <t>02/04/1982</t>
  </si>
  <si>
    <t>Có</t>
  </si>
  <si>
    <t>03/12/1983</t>
  </si>
  <si>
    <t>Đặng Lê Yên</t>
  </si>
  <si>
    <t>Cơ</t>
  </si>
  <si>
    <t>22/07/1989</t>
  </si>
  <si>
    <t>Dương Văn</t>
  </si>
  <si>
    <t>Còn</t>
  </si>
  <si>
    <t>10/08/1985</t>
  </si>
  <si>
    <t>Trịnh Chí</t>
  </si>
  <si>
    <t>Công</t>
  </si>
  <si>
    <t>05/12/1988</t>
  </si>
  <si>
    <t>Võ Chí</t>
  </si>
  <si>
    <t>20/02/1990</t>
  </si>
  <si>
    <t>Mai Văn</t>
  </si>
  <si>
    <t>01/01/1979</t>
  </si>
  <si>
    <t>Lê Thành</t>
  </si>
  <si>
    <t>05/04/1990</t>
  </si>
  <si>
    <t>Trần Đức</t>
  </si>
  <si>
    <t>29/10/1982</t>
  </si>
  <si>
    <t>21/01/1990</t>
  </si>
  <si>
    <t>Mai Thành</t>
  </si>
  <si>
    <t>24/04/1980</t>
  </si>
  <si>
    <t>Nguyễn Huỳnh</t>
  </si>
  <si>
    <t>01/08/1985</t>
  </si>
  <si>
    <t>Nguyễn Chí</t>
  </si>
  <si>
    <t>16/11/1985</t>
  </si>
  <si>
    <t>Bùi Thành</t>
  </si>
  <si>
    <t>Nguyễn Đặng</t>
  </si>
  <si>
    <t>29/05/1985</t>
  </si>
  <si>
    <t>Hoàng Thế</t>
  </si>
  <si>
    <t>16/09/1986</t>
  </si>
  <si>
    <t>16/08/1988</t>
  </si>
  <si>
    <t>Cứ</t>
  </si>
  <si>
    <t>18/12/1977</t>
  </si>
  <si>
    <t>Dương Tấn</t>
  </si>
  <si>
    <t>Của</t>
  </si>
  <si>
    <t>07/10/1990</t>
  </si>
  <si>
    <t>Trần Hồng</t>
  </si>
  <si>
    <t>Cúc</t>
  </si>
  <si>
    <t>25/08/1989</t>
  </si>
  <si>
    <t>Phạm Thị Thu</t>
  </si>
  <si>
    <t>26/08/1984</t>
  </si>
  <si>
    <t>28/04/1988</t>
  </si>
  <si>
    <t>10/07/1982</t>
  </si>
  <si>
    <t>15/08/1989</t>
  </si>
  <si>
    <t>LÂM VĨNH</t>
  </si>
  <si>
    <t>CÚC</t>
  </si>
  <si>
    <t>12/02/1990</t>
  </si>
  <si>
    <t>Trương Thị Hồng</t>
  </si>
  <si>
    <t>23/01/1989</t>
  </si>
  <si>
    <t>HUỲNH THỊ</t>
  </si>
  <si>
    <t>16/04/1981</t>
  </si>
  <si>
    <t>Mạch Tú</t>
  </si>
  <si>
    <t>07/09/1985</t>
  </si>
  <si>
    <t>Cương</t>
  </si>
  <si>
    <t>05/07/1989</t>
  </si>
  <si>
    <t>Đinh Ngọc</t>
  </si>
  <si>
    <t>01/01/1986</t>
  </si>
  <si>
    <t>01/09/1988</t>
  </si>
  <si>
    <t>NguyỄn ThỊ Kim</t>
  </si>
  <si>
    <t>22/11/1984</t>
  </si>
  <si>
    <t>09/07/1985</t>
  </si>
  <si>
    <t>Trịnh Thạch Hoa</t>
  </si>
  <si>
    <t>31/08/1987</t>
  </si>
  <si>
    <t>Cường</t>
  </si>
  <si>
    <t>02/12/1984</t>
  </si>
  <si>
    <t>Bùi Tuấn</t>
  </si>
  <si>
    <t>02/11/1989</t>
  </si>
  <si>
    <t>Trương Quốc</t>
  </si>
  <si>
    <t>31/10/1990</t>
  </si>
  <si>
    <t>Lê Huy</t>
  </si>
  <si>
    <t>26/11/1990</t>
  </si>
  <si>
    <t>21/09/1984</t>
  </si>
  <si>
    <t>Lê Minh</t>
  </si>
  <si>
    <t>CưỜng</t>
  </si>
  <si>
    <t>20/05/1964</t>
  </si>
  <si>
    <t>Nguyễn Huy</t>
  </si>
  <si>
    <t>24/01/1987</t>
  </si>
  <si>
    <t>Nguyễn Cao</t>
  </si>
  <si>
    <t>16/11/1988</t>
  </si>
  <si>
    <t>Đỗ Thành Minh</t>
  </si>
  <si>
    <t>Trần Huy</t>
  </si>
  <si>
    <t>14/03/1987</t>
  </si>
  <si>
    <t>Đặng</t>
  </si>
  <si>
    <t>12/08/1987</t>
  </si>
  <si>
    <t>Ngô Tấn</t>
  </si>
  <si>
    <t>10/11/1985</t>
  </si>
  <si>
    <t>Đỗ Quốc</t>
  </si>
  <si>
    <t>08/05/1989</t>
  </si>
  <si>
    <t>PhẠm Minh</t>
  </si>
  <si>
    <t>05/05/1988</t>
  </si>
  <si>
    <t>30/06/1989</t>
  </si>
  <si>
    <t>Hàn Việt</t>
  </si>
  <si>
    <t>28/07/1983</t>
  </si>
  <si>
    <t>Mai Duy</t>
  </si>
  <si>
    <t>26/08/1989</t>
  </si>
  <si>
    <t>Vũ Minh</t>
  </si>
  <si>
    <t>26/03/1989</t>
  </si>
  <si>
    <t>NguyỄn Minh</t>
  </si>
  <si>
    <t>Phạm Huỳnh</t>
  </si>
  <si>
    <t>12/12/1990</t>
  </si>
  <si>
    <t>27/10/1986</t>
  </si>
  <si>
    <t>Vũ Đức</t>
  </si>
  <si>
    <t>NguyỄn Văn</t>
  </si>
  <si>
    <t>Bùi Mạnh</t>
  </si>
  <si>
    <t>Trịnh Huy</t>
  </si>
  <si>
    <t>27/09/1990</t>
  </si>
  <si>
    <t>26/07/1986</t>
  </si>
  <si>
    <t>Nguyễn Hùng</t>
  </si>
  <si>
    <t>22/08/1989</t>
  </si>
  <si>
    <t>Sẩm Phúi</t>
  </si>
  <si>
    <t>18/10/1989</t>
  </si>
  <si>
    <t>Huỳnh Bá</t>
  </si>
  <si>
    <t>11/09/1986</t>
  </si>
  <si>
    <t>11/05/1982</t>
  </si>
  <si>
    <t>Hồ Hùng</t>
  </si>
  <si>
    <t>31/03/1988</t>
  </si>
  <si>
    <t>NguyỄn MẠnh</t>
  </si>
  <si>
    <t>25/09/1990</t>
  </si>
  <si>
    <t>Triệu Chí</t>
  </si>
  <si>
    <t>25/03/1986</t>
  </si>
  <si>
    <t>Đỗ Văn</t>
  </si>
  <si>
    <t>18/07/1989</t>
  </si>
  <si>
    <t>18/04/1990</t>
  </si>
  <si>
    <t>Hồ Quốc</t>
  </si>
  <si>
    <t>26/08/1976</t>
  </si>
  <si>
    <t>Dương Chí</t>
  </si>
  <si>
    <t>24/10/1986</t>
  </si>
  <si>
    <t>Lê Trung</t>
  </si>
  <si>
    <t>24/01/1990</t>
  </si>
  <si>
    <t>Đặng Văn</t>
  </si>
  <si>
    <t>22/08/1984</t>
  </si>
  <si>
    <t>HÀ QUÁN</t>
  </si>
  <si>
    <t>CƯỜNG</t>
  </si>
  <si>
    <t>Quách Chí</t>
  </si>
  <si>
    <t>15/11/1980</t>
  </si>
  <si>
    <t>12/11/1987</t>
  </si>
  <si>
    <t>PAY NHẬT</t>
  </si>
  <si>
    <t>Đào Duy</t>
  </si>
  <si>
    <t>Tăng BẢo</t>
  </si>
  <si>
    <t>30/04/1989</t>
  </si>
  <si>
    <t>Nguyễn Việt</t>
  </si>
  <si>
    <t>27/08/1990</t>
  </si>
  <si>
    <t>23/02/1986</t>
  </si>
  <si>
    <t>Trần Phú</t>
  </si>
  <si>
    <t>15/02/1989</t>
  </si>
  <si>
    <t>NGUYỄN HÙNG</t>
  </si>
  <si>
    <t>12/04/1989</t>
  </si>
  <si>
    <t>06/08/1988</t>
  </si>
  <si>
    <t>29/06/1988</t>
  </si>
  <si>
    <t>Kiều Công</t>
  </si>
  <si>
    <t>1984</t>
  </si>
  <si>
    <t>Phạm Trịnh Hồng</t>
  </si>
  <si>
    <t>12/06/1989</t>
  </si>
  <si>
    <t>Mai tấn</t>
  </si>
  <si>
    <t>cường</t>
  </si>
  <si>
    <t>10/12/1986</t>
  </si>
  <si>
    <t>Vũ Đình</t>
  </si>
  <si>
    <t>Trần Bá</t>
  </si>
  <si>
    <t>MAI VĨNH</t>
  </si>
  <si>
    <t>21/01/1981</t>
  </si>
  <si>
    <t>Trần Đình Bảo</t>
  </si>
  <si>
    <t>11/01/1986</t>
  </si>
  <si>
    <t>NGUYỄN KIÊN</t>
  </si>
  <si>
    <t>Nguyễn Thị Ri</t>
  </si>
  <si>
    <t>Đa</t>
  </si>
  <si>
    <t>01/12/1989</t>
  </si>
  <si>
    <t>Lê Văn</t>
  </si>
  <si>
    <t>Đà</t>
  </si>
  <si>
    <t>07/08/1983</t>
  </si>
  <si>
    <t>Sa Y</t>
  </si>
  <si>
    <t>Dah</t>
  </si>
  <si>
    <t>28/10/1984</t>
  </si>
  <si>
    <t>Phạm Trang</t>
  </si>
  <si>
    <t>Đài</t>
  </si>
  <si>
    <t>Nguyễn Thị Trang</t>
  </si>
  <si>
    <t>Trần Anh</t>
  </si>
  <si>
    <t>Đại</t>
  </si>
  <si>
    <t>Tô Đông</t>
  </si>
  <si>
    <t>26/02/1989</t>
  </si>
  <si>
    <t>Đặng Trường</t>
  </si>
  <si>
    <t>06/07/1989</t>
  </si>
  <si>
    <t>Nguyễn Phát</t>
  </si>
  <si>
    <t>25/06/1986</t>
  </si>
  <si>
    <t>12/03/1987</t>
  </si>
  <si>
    <t>Tạ Quốc</t>
  </si>
  <si>
    <t>Lê Trường</t>
  </si>
  <si>
    <t>25/03/1988</t>
  </si>
  <si>
    <t>09/07/1990</t>
  </si>
  <si>
    <t>Thái Quang</t>
  </si>
  <si>
    <t>ĐẠi</t>
  </si>
  <si>
    <t>Vũ Bình</t>
  </si>
  <si>
    <t>01/08/1987</t>
  </si>
  <si>
    <t>Trịnh Văn</t>
  </si>
  <si>
    <t>Đàm</t>
  </si>
  <si>
    <t>11/11/1981</t>
  </si>
  <si>
    <t>Trương Thanh</t>
  </si>
  <si>
    <t>Đạm</t>
  </si>
  <si>
    <t>1972</t>
  </si>
  <si>
    <t>Dân</t>
  </si>
  <si>
    <t>24/04/1976</t>
  </si>
  <si>
    <t>Võ Mạnh</t>
  </si>
  <si>
    <t>Đan</t>
  </si>
  <si>
    <t>21/01/1983</t>
  </si>
  <si>
    <t>Đang</t>
  </si>
  <si>
    <t>20/09/1983</t>
  </si>
  <si>
    <t>17/10/1990</t>
  </si>
  <si>
    <t>16/11/1984</t>
  </si>
  <si>
    <t>24/08/1984</t>
  </si>
  <si>
    <t>Đăng</t>
  </si>
  <si>
    <t>Phạm Quang Hải</t>
  </si>
  <si>
    <t>Trần Hải</t>
  </si>
  <si>
    <t>04/04/1979</t>
  </si>
  <si>
    <t>25/10/1989</t>
  </si>
  <si>
    <t>Hà Duy</t>
  </si>
  <si>
    <t>31/10/1981</t>
  </si>
  <si>
    <t>27/08/1985</t>
  </si>
  <si>
    <t>01/02/1989</t>
  </si>
  <si>
    <t>24/05/1988</t>
  </si>
  <si>
    <t>26/07/1988</t>
  </si>
  <si>
    <t>Nguyễn Tống Hải</t>
  </si>
  <si>
    <t>ĐÀM NGUYỄN MINH</t>
  </si>
  <si>
    <t>ĐĂNG</t>
  </si>
  <si>
    <t>09/10/1988</t>
  </si>
  <si>
    <t>ngô viết</t>
  </si>
  <si>
    <t>đăng</t>
  </si>
  <si>
    <t>08/01/1990</t>
  </si>
  <si>
    <t>Tạ Trường</t>
  </si>
  <si>
    <t>02/06/1987</t>
  </si>
  <si>
    <t>Lê Trường Hải</t>
  </si>
  <si>
    <t>03/06/1990</t>
  </si>
  <si>
    <t>Lê Nguyễn Hải</t>
  </si>
  <si>
    <t>21/01/1987</t>
  </si>
  <si>
    <t>Đặng Công</t>
  </si>
  <si>
    <t>Danh</t>
  </si>
  <si>
    <t>01/03/1990</t>
  </si>
  <si>
    <t>14/10/1990</t>
  </si>
  <si>
    <t>Lê Công</t>
  </si>
  <si>
    <t>10/02/1989</t>
  </si>
  <si>
    <t>Trần Thái Huy</t>
  </si>
  <si>
    <t>05/09/1989</t>
  </si>
  <si>
    <t>Hồ Thành</t>
  </si>
  <si>
    <t>17/06/1986</t>
  </si>
  <si>
    <t>16/12/1984</t>
  </si>
  <si>
    <t>Phạm Nguyễn Hoàng</t>
  </si>
  <si>
    <t>12/02/1988</t>
  </si>
  <si>
    <t>Bùi Ngọc</t>
  </si>
  <si>
    <t>24/04/1985</t>
  </si>
  <si>
    <t>03/09/1990</t>
  </si>
  <si>
    <t>Hồ Công</t>
  </si>
  <si>
    <t>27/11/1984</t>
  </si>
  <si>
    <t>Vũ Xuân</t>
  </si>
  <si>
    <t>Đáo</t>
  </si>
  <si>
    <t>22/12/1968</t>
  </si>
  <si>
    <t>Đào</t>
  </si>
  <si>
    <t>23/12/1989</t>
  </si>
  <si>
    <t>29/07/1990</t>
  </si>
  <si>
    <t>Nguyễn Thị Anh</t>
  </si>
  <si>
    <t>28/01/1988</t>
  </si>
  <si>
    <t>Trần Thị</t>
  </si>
  <si>
    <t>23/07/1989</t>
  </si>
  <si>
    <t>10/11/1986</t>
  </si>
  <si>
    <t>Tăng Kim</t>
  </si>
  <si>
    <t>Nguyễn Ngọc Bích</t>
  </si>
  <si>
    <t>24/06/1989</t>
  </si>
  <si>
    <t>Phan Thị Anh</t>
  </si>
  <si>
    <t>Trần Thúy</t>
  </si>
  <si>
    <t>19/08/1985</t>
  </si>
  <si>
    <t>Nguyễn Thị Trúc</t>
  </si>
  <si>
    <t>10/02/1985</t>
  </si>
  <si>
    <t>bùi thị oanh</t>
  </si>
  <si>
    <t>đào</t>
  </si>
  <si>
    <t>01/01/1989</t>
  </si>
  <si>
    <t>Nguyễn Anh</t>
  </si>
  <si>
    <t>11/02/1988</t>
  </si>
  <si>
    <t>Nguyễn Thanh Trúc</t>
  </si>
  <si>
    <t>07/06/1990</t>
  </si>
  <si>
    <t>Lê Nguyễn Anh</t>
  </si>
  <si>
    <t>05/01/1987</t>
  </si>
  <si>
    <t>Nguyễn Hồng</t>
  </si>
  <si>
    <t>Phạm Thị Bích</t>
  </si>
  <si>
    <t>TRƯƠNG THỊ ANH</t>
  </si>
  <si>
    <t>ĐÀO</t>
  </si>
  <si>
    <t>18/12/1988</t>
  </si>
  <si>
    <t>14/06/1985</t>
  </si>
  <si>
    <t>11/05/1970</t>
  </si>
  <si>
    <t>10/07/1985</t>
  </si>
  <si>
    <t>Đặng Thị Bích</t>
  </si>
  <si>
    <t>05/05/1989</t>
  </si>
  <si>
    <t>Phùng Quang</t>
  </si>
  <si>
    <t>ĐẠo</t>
  </si>
  <si>
    <t>08/09/1987</t>
  </si>
  <si>
    <t>Phạm Nguyên</t>
  </si>
  <si>
    <t>Đạo</t>
  </si>
  <si>
    <t>05/09/1984</t>
  </si>
  <si>
    <t>Cao Quang</t>
  </si>
  <si>
    <t>11/09/1988</t>
  </si>
  <si>
    <t>Nguyễn Tiến</t>
  </si>
  <si>
    <t>Đạt</t>
  </si>
  <si>
    <t>17/09/1984</t>
  </si>
  <si>
    <t>HuỲnh TẤn</t>
  </si>
  <si>
    <t>ĐẠt</t>
  </si>
  <si>
    <t>05/07/1986</t>
  </si>
  <si>
    <t>01/05/1990</t>
  </si>
  <si>
    <t>Phan HẬu</t>
  </si>
  <si>
    <t>09/11/1990</t>
  </si>
  <si>
    <t>Nguyễn Lê Phát</t>
  </si>
  <si>
    <t>29/10/1990</t>
  </si>
  <si>
    <t>Vũ Thành</t>
  </si>
  <si>
    <t>28/02/1987</t>
  </si>
  <si>
    <t>Hoàng NguyỄn Thành</t>
  </si>
  <si>
    <t>27/09/1986</t>
  </si>
  <si>
    <t>DiỆp ChẤn</t>
  </si>
  <si>
    <t>Trần Tiến</t>
  </si>
  <si>
    <t>22/10/1980</t>
  </si>
  <si>
    <t>Nguyễn Huỳnh Tất</t>
  </si>
  <si>
    <t>Đỗ Tất</t>
  </si>
  <si>
    <t>07/12/1986</t>
  </si>
  <si>
    <t>Võ Tấn</t>
  </si>
  <si>
    <t>Trần Gia</t>
  </si>
  <si>
    <t>15/12/1988</t>
  </si>
  <si>
    <t>Au Tuấn</t>
  </si>
  <si>
    <t>09/05/1987</t>
  </si>
  <si>
    <t>Vũ HỒ MẪn</t>
  </si>
  <si>
    <t>27/02/1989</t>
  </si>
  <si>
    <t>Liêu Tuấn</t>
  </si>
  <si>
    <t>20/07/1987</t>
  </si>
  <si>
    <t>DƯƠNG THÀNH</t>
  </si>
  <si>
    <t>ĐẠT</t>
  </si>
  <si>
    <t>12/11/1990</t>
  </si>
  <si>
    <t>Võ Quốc</t>
  </si>
  <si>
    <t>06/01/1990</t>
  </si>
  <si>
    <t>22/11/1990</t>
  </si>
  <si>
    <t>Tiêu Duy</t>
  </si>
  <si>
    <t>22/06/1982</t>
  </si>
  <si>
    <t>NGUYỄN MINH</t>
  </si>
  <si>
    <t>14/02/1985</t>
  </si>
  <si>
    <t>Nguyễn Hưng</t>
  </si>
  <si>
    <t>Ma Quang</t>
  </si>
  <si>
    <t>09/09/1980</t>
  </si>
  <si>
    <t>Liêng Sơn Tấn</t>
  </si>
  <si>
    <t>02/03/1989</t>
  </si>
  <si>
    <t>28/06/1964</t>
  </si>
  <si>
    <t>25/11/1988</t>
  </si>
  <si>
    <t>12/08/1988</t>
  </si>
  <si>
    <t>TRỊNH CÔNG</t>
  </si>
  <si>
    <t>10/10/1987</t>
  </si>
  <si>
    <t>Nguyễn Tấn</t>
  </si>
  <si>
    <t>31/10/1987</t>
  </si>
  <si>
    <t>Nguyễn Thành</t>
  </si>
  <si>
    <t>16/10/1991</t>
  </si>
  <si>
    <t>NGÔ THÀNH</t>
  </si>
  <si>
    <t>06/09/1989</t>
  </si>
  <si>
    <t>Danh Trường</t>
  </si>
  <si>
    <t>05/08/1987</t>
  </si>
  <si>
    <t>Lưu Vĩnh</t>
  </si>
  <si>
    <t>04/09/1990</t>
  </si>
  <si>
    <t>Đinh Tiến</t>
  </si>
  <si>
    <t>25/03/1989</t>
  </si>
  <si>
    <t>nguyễn huy</t>
  </si>
  <si>
    <t>đạt</t>
  </si>
  <si>
    <t>TRẦN THIỆN</t>
  </si>
  <si>
    <t>09/10/1986</t>
  </si>
  <si>
    <t>Phạm Ngọc Thành</t>
  </si>
  <si>
    <t>Huỳnh Tấn</t>
  </si>
  <si>
    <t>01/12/1990</t>
  </si>
  <si>
    <t>Phạm Tiến</t>
  </si>
  <si>
    <t>23/01/1972</t>
  </si>
  <si>
    <t>22/09/1984</t>
  </si>
  <si>
    <t>NGUYỄN TẤN</t>
  </si>
  <si>
    <t>Đấu</t>
  </si>
  <si>
    <t>15/10/1990</t>
  </si>
  <si>
    <t>Đầy</t>
  </si>
  <si>
    <t>11/1990</t>
  </si>
  <si>
    <t>ĐỆ</t>
  </si>
  <si>
    <t>25/07/1990</t>
  </si>
  <si>
    <t>Võ Tiến</t>
  </si>
  <si>
    <t>Đến</t>
  </si>
  <si>
    <t>13/05/1986</t>
  </si>
  <si>
    <t>Võ Ngọc</t>
  </si>
  <si>
    <t>Đẹp</t>
  </si>
  <si>
    <t>Dệt</t>
  </si>
  <si>
    <t>Lê Kiều</t>
  </si>
  <si>
    <t>Diễm</t>
  </si>
  <si>
    <t>30/11/1990</t>
  </si>
  <si>
    <t>Dương Ngọc</t>
  </si>
  <si>
    <t>14/08/1990</t>
  </si>
  <si>
    <t>Lưu Thị</t>
  </si>
  <si>
    <t>Ngô Thúy</t>
  </si>
  <si>
    <t>26/12/1989</t>
  </si>
  <si>
    <t>Lê Thị Mộng</t>
  </si>
  <si>
    <t>28/12/1977</t>
  </si>
  <si>
    <t>Nguyễn Thị Ai</t>
  </si>
  <si>
    <t>30/10/1989</t>
  </si>
  <si>
    <t>Lưu Ngọc</t>
  </si>
  <si>
    <t>17/06/1987</t>
  </si>
  <si>
    <t>Cao Thị Ngọc</t>
  </si>
  <si>
    <t>Nguyễn Thị Bạch</t>
  </si>
  <si>
    <t>28/12/1990</t>
  </si>
  <si>
    <t>TrẦn ThỊ Thu</t>
  </si>
  <si>
    <t>DiỄm</t>
  </si>
  <si>
    <t>Huỳnh Thị</t>
  </si>
  <si>
    <t>1976</t>
  </si>
  <si>
    <t>Diện</t>
  </si>
  <si>
    <t>Nguyễn Đăng</t>
  </si>
  <si>
    <t>05/12/1986</t>
  </si>
  <si>
    <t>Phạm Lê Long</t>
  </si>
  <si>
    <t>Điền</t>
  </si>
  <si>
    <t>14/09/1988</t>
  </si>
  <si>
    <t>Phan Thanh</t>
  </si>
  <si>
    <t>Trần Bùi</t>
  </si>
  <si>
    <t>02/01/1990</t>
  </si>
  <si>
    <t>TRẦN BÁ</t>
  </si>
  <si>
    <t>ĐIỀN</t>
  </si>
  <si>
    <t>13/07/1987</t>
  </si>
  <si>
    <t>Diệp</t>
  </si>
  <si>
    <t>08/08/1980</t>
  </si>
  <si>
    <t>Lê ThỊ NgỌc</t>
  </si>
  <si>
    <t>ĐiỆp</t>
  </si>
  <si>
    <t>Điệp</t>
  </si>
  <si>
    <t>Đoàn Thị</t>
  </si>
  <si>
    <t>26/08/1990</t>
  </si>
  <si>
    <t>08/06/1989</t>
  </si>
  <si>
    <t>02/04/1979</t>
  </si>
  <si>
    <t>Lê Kim</t>
  </si>
  <si>
    <t>24/04/1988</t>
  </si>
  <si>
    <t>10/07/1990</t>
  </si>
  <si>
    <t>Vũ Như</t>
  </si>
  <si>
    <t>03/11/1988</t>
  </si>
  <si>
    <t>Dương Thị</t>
  </si>
  <si>
    <t>14/03/1985</t>
  </si>
  <si>
    <t>Huỳnh Ngọc</t>
  </si>
  <si>
    <t>10/10/1979</t>
  </si>
  <si>
    <t>Diệu</t>
  </si>
  <si>
    <t>27/11/1988</t>
  </si>
  <si>
    <t>NguyỄn ThỊ Xuân</t>
  </si>
  <si>
    <t>DiỆu</t>
  </si>
  <si>
    <t>18/06/1987</t>
  </si>
  <si>
    <t>Võ NguyỄn HuyỀn</t>
  </si>
  <si>
    <t>12/05/1989</t>
  </si>
  <si>
    <t>Từ Thị Xuân</t>
  </si>
  <si>
    <t>NguyỄn Xuân</t>
  </si>
  <si>
    <t>11/02/1990</t>
  </si>
  <si>
    <t>Lâm Quang</t>
  </si>
  <si>
    <t>07/03/1986</t>
  </si>
  <si>
    <t>03/01/1988</t>
  </si>
  <si>
    <t>Võ Thị Mỹ</t>
  </si>
  <si>
    <t>16/08/1989</t>
  </si>
  <si>
    <t>Lê Thị Minh</t>
  </si>
  <si>
    <t>23/10/1981</t>
  </si>
  <si>
    <t>Vũ Thị</t>
  </si>
  <si>
    <t>Dinh</t>
  </si>
  <si>
    <t>04/02/1988</t>
  </si>
  <si>
    <t>Chung Bội</t>
  </si>
  <si>
    <t>28/07/1988</t>
  </si>
  <si>
    <t>TẤT THUỘC</t>
  </si>
  <si>
    <t>DINH</t>
  </si>
  <si>
    <t>06/03/1986</t>
  </si>
  <si>
    <t>HỒNG TUYẾT</t>
  </si>
  <si>
    <t>Hoàng Thị</t>
  </si>
  <si>
    <t>15/10/1986</t>
  </si>
  <si>
    <t>Đình</t>
  </si>
  <si>
    <t>Bùi Hải</t>
  </si>
  <si>
    <t>Định</t>
  </si>
  <si>
    <t>15/03/1990</t>
  </si>
  <si>
    <t>10/10/1988</t>
  </si>
  <si>
    <t>29/07/1976</t>
  </si>
  <si>
    <t>15/09/1987</t>
  </si>
  <si>
    <t>Hàn Thuận</t>
  </si>
  <si>
    <t>09/11/1987</t>
  </si>
  <si>
    <t>01/10/1987</t>
  </si>
  <si>
    <t>Trương Thị</t>
  </si>
  <si>
    <t>Dịp</t>
  </si>
  <si>
    <t>13/12/1987</t>
  </si>
  <si>
    <t>Dịu</t>
  </si>
  <si>
    <t>Nguyễn Hoàng Thiên</t>
  </si>
  <si>
    <t>Đô</t>
  </si>
  <si>
    <t>Lê</t>
  </si>
  <si>
    <t>ĐỖ</t>
  </si>
  <si>
    <t>04/04/1988</t>
  </si>
  <si>
    <t>Doan</t>
  </si>
  <si>
    <t>06/06/1984</t>
  </si>
  <si>
    <t>Đoan</t>
  </si>
  <si>
    <t>23/07/1977</t>
  </si>
  <si>
    <t>Đồng Đức</t>
  </si>
  <si>
    <t>Trần Tuệ</t>
  </si>
  <si>
    <t>Doanh</t>
  </si>
  <si>
    <t>16/02/1986</t>
  </si>
  <si>
    <t>23/11/1984</t>
  </si>
  <si>
    <t>Đông</t>
  </si>
  <si>
    <t>03/02/1989</t>
  </si>
  <si>
    <t>Nguyễn Ngọc Giang</t>
  </si>
  <si>
    <t>Doãn Văn</t>
  </si>
  <si>
    <t>Đỗ Lê Yến</t>
  </si>
  <si>
    <t>22/04/1988</t>
  </si>
  <si>
    <t>08/03/1988</t>
  </si>
  <si>
    <t>30/07/1990</t>
  </si>
  <si>
    <t>Cao An</t>
  </si>
  <si>
    <t>13/02/1990</t>
  </si>
  <si>
    <t>Đồng</t>
  </si>
  <si>
    <t>06/10/1988</t>
  </si>
  <si>
    <t>31/03/1973</t>
  </si>
  <si>
    <t>Đào Nguyễn</t>
  </si>
  <si>
    <t>Du</t>
  </si>
  <si>
    <t>19/02/1984</t>
  </si>
  <si>
    <t>HỒng Gia</t>
  </si>
  <si>
    <t>Dũ</t>
  </si>
  <si>
    <t>17/03/1986</t>
  </si>
  <si>
    <t>Phan Thị Ngọc</t>
  </si>
  <si>
    <t>Dư</t>
  </si>
  <si>
    <t>13/02/1986</t>
  </si>
  <si>
    <t>Dự</t>
  </si>
  <si>
    <t>26/03/1986</t>
  </si>
  <si>
    <t>Hồ Minh</t>
  </si>
  <si>
    <t>24/02/1987</t>
  </si>
  <si>
    <t>Duân</t>
  </si>
  <si>
    <t>10/12/1988</t>
  </si>
  <si>
    <t>Phạm Đăng</t>
  </si>
  <si>
    <t>Duẩn</t>
  </si>
  <si>
    <t>04/10/1989</t>
  </si>
  <si>
    <t>Nguyễn Tất</t>
  </si>
  <si>
    <t>02/09/1982</t>
  </si>
  <si>
    <t>Dương Duy</t>
  </si>
  <si>
    <t>Đức</t>
  </si>
  <si>
    <t>29/07/1989</t>
  </si>
  <si>
    <t>28/03/1990</t>
  </si>
  <si>
    <t>26/02/1990</t>
  </si>
  <si>
    <t>Tạ Minh</t>
  </si>
  <si>
    <t>10/05/1989</t>
  </si>
  <si>
    <t>Nguyễn Phú</t>
  </si>
  <si>
    <t>ĐỨc</t>
  </si>
  <si>
    <t>13/03/1988</t>
  </si>
  <si>
    <t>26/10/1989</t>
  </si>
  <si>
    <t>05/03/1988</t>
  </si>
  <si>
    <t>Đỗ Minh</t>
  </si>
  <si>
    <t>04/06/1989</t>
  </si>
  <si>
    <t>Lê Tín</t>
  </si>
  <si>
    <t>27/04/1989</t>
  </si>
  <si>
    <t>Hoàng Hữu</t>
  </si>
  <si>
    <t>13/07/1989</t>
  </si>
  <si>
    <t>Trương Quang</t>
  </si>
  <si>
    <t>10/04/1981</t>
  </si>
  <si>
    <t>Hà Mạnh</t>
  </si>
  <si>
    <t>06/11/1988</t>
  </si>
  <si>
    <t>06/04/1989</t>
  </si>
  <si>
    <t>Trần Hữu</t>
  </si>
  <si>
    <t>09/11/1988</t>
  </si>
  <si>
    <t>NGUYỄN THÀNH</t>
  </si>
  <si>
    <t>ĐỨC</t>
  </si>
  <si>
    <t>1981</t>
  </si>
  <si>
    <t>Ngô Hữu</t>
  </si>
  <si>
    <t>18/11/1969</t>
  </si>
  <si>
    <t>Trần Thế</t>
  </si>
  <si>
    <t>16/01/1989</t>
  </si>
  <si>
    <t>Phạm Minh</t>
  </si>
  <si>
    <t>02/08/1988</t>
  </si>
  <si>
    <t>Chung Chí</t>
  </si>
  <si>
    <t>29/05/1984</t>
  </si>
  <si>
    <t>24/12/1989</t>
  </si>
  <si>
    <t>TRẦN PHÚ</t>
  </si>
  <si>
    <t>13/07/1988</t>
  </si>
  <si>
    <t>Trịnh Minh</t>
  </si>
  <si>
    <t>12/09/1987</t>
  </si>
  <si>
    <t>nguyễn đình</t>
  </si>
  <si>
    <t>đức</t>
  </si>
  <si>
    <t>03/09/1985</t>
  </si>
  <si>
    <t>03/08/1988</t>
  </si>
  <si>
    <t>05/11/1983</t>
  </si>
  <si>
    <t>Lê Thị Ánh</t>
  </si>
  <si>
    <t>Dung</t>
  </si>
  <si>
    <t>29/12/1990</t>
  </si>
  <si>
    <t>21/02/1990</t>
  </si>
  <si>
    <t>18/11/1990</t>
  </si>
  <si>
    <t>26/03/1984</t>
  </si>
  <si>
    <t>Nghiêm Lệ</t>
  </si>
  <si>
    <t>Lương Thị Bích</t>
  </si>
  <si>
    <t>19/09/1990</t>
  </si>
  <si>
    <t>24/12/1990</t>
  </si>
  <si>
    <t>01/10/1990</t>
  </si>
  <si>
    <t>Lê ThỊ</t>
  </si>
  <si>
    <t>28/03/1986</t>
  </si>
  <si>
    <t>PhẠm ThỊ</t>
  </si>
  <si>
    <t>19/06/1984</t>
  </si>
  <si>
    <t>08/12/1983</t>
  </si>
  <si>
    <t>Lê Thị Tuyết</t>
  </si>
  <si>
    <t>Nguyễn Thùy</t>
  </si>
  <si>
    <t>26/02/1980</t>
  </si>
  <si>
    <t>Hoặc Ngọc</t>
  </si>
  <si>
    <t>10/05/1988</t>
  </si>
  <si>
    <t>Ngô Ngọc</t>
  </si>
  <si>
    <t>05/01/1982</t>
  </si>
  <si>
    <t>LÊ THỊ MỸ</t>
  </si>
  <si>
    <t>DUNG</t>
  </si>
  <si>
    <t>23/06/1989</t>
  </si>
  <si>
    <t>Trần Thị Mỹ</t>
  </si>
  <si>
    <t>23/02/1988</t>
  </si>
  <si>
    <t>22/10/1990</t>
  </si>
  <si>
    <t>NGUYỄN THỊ NGỌC</t>
  </si>
  <si>
    <t>22/03/1989</t>
  </si>
  <si>
    <t>18/02/1987</t>
  </si>
  <si>
    <t>17/03/1988</t>
  </si>
  <si>
    <t>Hồ Thị Hạnh</t>
  </si>
  <si>
    <t>Nguyễn Thị Thùy</t>
  </si>
  <si>
    <t>27/03/1989</t>
  </si>
  <si>
    <t>Ngô ThỊ Bích</t>
  </si>
  <si>
    <t>26/06/1987</t>
  </si>
  <si>
    <t>Hồ Trung</t>
  </si>
  <si>
    <t>10/06/1987</t>
  </si>
  <si>
    <t>Lê Thị Thùy</t>
  </si>
  <si>
    <t>10/02/1988</t>
  </si>
  <si>
    <t>HUỲNH THỊ MỸ</t>
  </si>
  <si>
    <t>Trần Thị Kim</t>
  </si>
  <si>
    <t>10/08/1988</t>
  </si>
  <si>
    <t>05/10/1989</t>
  </si>
  <si>
    <t>Trương Thanh Ngọc</t>
  </si>
  <si>
    <t>29/08/1987</t>
  </si>
  <si>
    <t>LƯU THỊ</t>
  </si>
  <si>
    <t>20/08/1988</t>
  </si>
  <si>
    <t>1975</t>
  </si>
  <si>
    <t>ĐẶNG THỊ HỒNG</t>
  </si>
  <si>
    <t>14/04/1990</t>
  </si>
  <si>
    <t>ngô thị</t>
  </si>
  <si>
    <t>dung</t>
  </si>
  <si>
    <t>12/08/1989</t>
  </si>
  <si>
    <t>Bùi Thị Mỹ</t>
  </si>
  <si>
    <t>Đinh Thị Xuân</t>
  </si>
  <si>
    <t>Phạm Thị Mỹ</t>
  </si>
  <si>
    <t>21/10/1983</t>
  </si>
  <si>
    <t>20/05/1985</t>
  </si>
  <si>
    <t>Trần Mỹ</t>
  </si>
  <si>
    <t>19/07/1983</t>
  </si>
  <si>
    <t>CÔNG THỊ HOÀNG</t>
  </si>
  <si>
    <t>14/07/1988</t>
  </si>
  <si>
    <t>10/04/1986</t>
  </si>
  <si>
    <t>Phan Thị Mỹ</t>
  </si>
  <si>
    <t>08/02/1987</t>
  </si>
  <si>
    <t>Đoàn Thị Kim</t>
  </si>
  <si>
    <t>03/10/1988</t>
  </si>
  <si>
    <t>Lương Thị Hồng</t>
  </si>
  <si>
    <t>Dúng</t>
  </si>
  <si>
    <t>Dùng</t>
  </si>
  <si>
    <t>12/02/1976</t>
  </si>
  <si>
    <t>Ngô Đức</t>
  </si>
  <si>
    <t>Dũng</t>
  </si>
  <si>
    <t>23/08/1990</t>
  </si>
  <si>
    <t>Đỗ Trí</t>
  </si>
  <si>
    <t>26/01/1989</t>
  </si>
  <si>
    <t>10/07/1988</t>
  </si>
  <si>
    <t>Nguyễn Phương</t>
  </si>
  <si>
    <t>14/09/1990</t>
  </si>
  <si>
    <t>Phạm Quốc</t>
  </si>
  <si>
    <t>Nguyễn Sỹ</t>
  </si>
  <si>
    <t>Đỗ Quang</t>
  </si>
  <si>
    <t>26/02/1988</t>
  </si>
  <si>
    <t>Nguyễn Trí</t>
  </si>
  <si>
    <t>20/05/1984</t>
  </si>
  <si>
    <t>Lê Tuấn</t>
  </si>
  <si>
    <t>NguyỄn NgỌc</t>
  </si>
  <si>
    <t>Ngô Thành</t>
  </si>
  <si>
    <t>23/10/1990</t>
  </si>
  <si>
    <t>Nguyễn</t>
  </si>
  <si>
    <t>20/05/1987</t>
  </si>
  <si>
    <t>1977</t>
  </si>
  <si>
    <t>Phạm Trí</t>
  </si>
  <si>
    <t>11/12/1990</t>
  </si>
  <si>
    <t>Đỗ Huỳnh Anh</t>
  </si>
  <si>
    <t>24/08/1988</t>
  </si>
  <si>
    <t>19/06/1990</t>
  </si>
  <si>
    <t>Ngô Đình</t>
  </si>
  <si>
    <t>18/08/1990</t>
  </si>
  <si>
    <t>Trần Trí</t>
  </si>
  <si>
    <t>15/12/1986</t>
  </si>
  <si>
    <t>Đậu Kim</t>
  </si>
  <si>
    <t>08/11/1989</t>
  </si>
  <si>
    <t>30/09/1988</t>
  </si>
  <si>
    <t>Bùi Anh</t>
  </si>
  <si>
    <t>25/10/1987</t>
  </si>
  <si>
    <t>Cao Trần</t>
  </si>
  <si>
    <t>12/10/1987</t>
  </si>
  <si>
    <t>02/10/1987</t>
  </si>
  <si>
    <t>NguyỄn HuỲnh TiẾn</t>
  </si>
  <si>
    <t>30/03/1989</t>
  </si>
  <si>
    <t>25/07/1989</t>
  </si>
  <si>
    <t>Lâm Tiến</t>
  </si>
  <si>
    <t>23/08/1983</t>
  </si>
  <si>
    <t>Đoàn Anh</t>
  </si>
  <si>
    <t>20/01/1972</t>
  </si>
  <si>
    <t>Huỳnh Chí</t>
  </si>
  <si>
    <t>Vương Chương</t>
  </si>
  <si>
    <t>09/03/1987</t>
  </si>
  <si>
    <t>Vương TRí</t>
  </si>
  <si>
    <t>06/04/1983</t>
  </si>
  <si>
    <t>Phạm Anh</t>
  </si>
  <si>
    <t>28/09/1986</t>
  </si>
  <si>
    <t>Thành tiền bao gồm 10% thuế VAT</t>
  </si>
  <si>
    <t>Phạm Trung</t>
  </si>
  <si>
    <t>25/08/1990</t>
  </si>
  <si>
    <t>Trần Chung</t>
  </si>
  <si>
    <t>16/05/1988</t>
  </si>
  <si>
    <t>Mai Thái</t>
  </si>
  <si>
    <t>15/09/1965</t>
  </si>
  <si>
    <t>Hoàng Lê</t>
  </si>
  <si>
    <t>14/11/1989</t>
  </si>
  <si>
    <t>Lê Anh</t>
  </si>
  <si>
    <t>14/03/1988</t>
  </si>
  <si>
    <t>06/05/1986</t>
  </si>
  <si>
    <t>trần trung</t>
  </si>
  <si>
    <t>dũng</t>
  </si>
  <si>
    <t>Huỳnh Quốc</t>
  </si>
  <si>
    <t>22/05/1986</t>
  </si>
  <si>
    <t>13/05/1989</t>
  </si>
  <si>
    <t>Nguyễn Hoàng Minh</t>
  </si>
  <si>
    <t>28/03/1987</t>
  </si>
  <si>
    <t>Lê Tiến</t>
  </si>
  <si>
    <t>Nguyễn Trọng</t>
  </si>
  <si>
    <t>25/08/1969</t>
  </si>
  <si>
    <t>Hoàng Anh</t>
  </si>
  <si>
    <t>25/04/1978</t>
  </si>
  <si>
    <t>Bùi Trung</t>
  </si>
  <si>
    <t>ĐÀO TẤN</t>
  </si>
  <si>
    <t>DŨNG</t>
  </si>
  <si>
    <t>17/04/1985</t>
  </si>
  <si>
    <t>Nguyễn Ngọc Tuấn</t>
  </si>
  <si>
    <t>12/09/1988</t>
  </si>
  <si>
    <t>Dựng</t>
  </si>
  <si>
    <t>TRẦN THÀNH</t>
  </si>
  <si>
    <t>ĐÚNG</t>
  </si>
  <si>
    <t>22/08/1980</t>
  </si>
  <si>
    <t>Được</t>
  </si>
  <si>
    <t>Đượm</t>
  </si>
  <si>
    <t>05/10/1990</t>
  </si>
  <si>
    <t>Trần Thị Thùy</t>
  </si>
  <si>
    <t>Dương</t>
  </si>
  <si>
    <t>09/10/1990</t>
  </si>
  <si>
    <t>18/08/1987</t>
  </si>
  <si>
    <t>16/02/1990</t>
  </si>
  <si>
    <t>PhẠm Ánh</t>
  </si>
  <si>
    <t>07/10/1988</t>
  </si>
  <si>
    <t>Phan Thị Thùy</t>
  </si>
  <si>
    <t>24/06/1990</t>
  </si>
  <si>
    <t>04/12/1990</t>
  </si>
  <si>
    <t>Phạm Thị Thùy</t>
  </si>
  <si>
    <t>01/08/1988</t>
  </si>
  <si>
    <t>01/05/1980</t>
  </si>
  <si>
    <t>19/03/1990</t>
  </si>
  <si>
    <t>NguyỄn QuỐc</t>
  </si>
  <si>
    <t>16/07/1989</t>
  </si>
  <si>
    <t>03/02/1990</t>
  </si>
  <si>
    <t>Nguyễn Thị Thái</t>
  </si>
  <si>
    <t>09/09/1984</t>
  </si>
  <si>
    <t>Nguyễn Bá</t>
  </si>
  <si>
    <t>19/07/1987</t>
  </si>
  <si>
    <t>trần thị Thùy</t>
  </si>
  <si>
    <t>dương</t>
  </si>
  <si>
    <t>14/11/1988</t>
  </si>
  <si>
    <t>NGUYỄN THỊ THÙY</t>
  </si>
  <si>
    <t>DƯƠNG</t>
  </si>
  <si>
    <t>07/10/1989</t>
  </si>
  <si>
    <t>24/11/1989</t>
  </si>
  <si>
    <t>23/11/1987</t>
  </si>
  <si>
    <t>15/08/1987</t>
  </si>
  <si>
    <t>LÊ Thùy</t>
  </si>
  <si>
    <t>02/09/1990</t>
  </si>
  <si>
    <t>Đào Thị Thùy</t>
  </si>
  <si>
    <t>30/07/1984</t>
  </si>
  <si>
    <t>Lê Thùy</t>
  </si>
  <si>
    <t>26/06/1988</t>
  </si>
  <si>
    <t>Lý Thế</t>
  </si>
  <si>
    <t>20/06/1967</t>
  </si>
  <si>
    <t>16/09/1985</t>
  </si>
  <si>
    <t>Tô Đình</t>
  </si>
  <si>
    <t>14/10/1978</t>
  </si>
  <si>
    <t>10/06/1989</t>
  </si>
  <si>
    <t>Trần Đại</t>
  </si>
  <si>
    <t>24/10/1980</t>
  </si>
  <si>
    <t>Ngô Ngọc Trùng</t>
  </si>
  <si>
    <t>LỤC VĂN</t>
  </si>
  <si>
    <t>13/08/1990</t>
  </si>
  <si>
    <t>09/04/1983</t>
  </si>
  <si>
    <t>04/03/1984</t>
  </si>
  <si>
    <t>Đường</t>
  </si>
  <si>
    <t>Trần Nhật</t>
  </si>
  <si>
    <t>Duy</t>
  </si>
  <si>
    <t>26/10/1990</t>
  </si>
  <si>
    <t>24/08/1987</t>
  </si>
  <si>
    <t>Vũ Bá</t>
  </si>
  <si>
    <t>Phan Đình</t>
  </si>
  <si>
    <t>Phan Lê</t>
  </si>
  <si>
    <t>Vũ</t>
  </si>
  <si>
    <t>04/08/1986</t>
  </si>
  <si>
    <t>Hồ Thái</t>
  </si>
  <si>
    <t>Bùi Thái</t>
  </si>
  <si>
    <t>22/08/1990</t>
  </si>
  <si>
    <t>NguyỄn Vũ Minh</t>
  </si>
  <si>
    <t>11/11/1989</t>
  </si>
  <si>
    <t>PhẠm Đình</t>
  </si>
  <si>
    <t>23/03/1990</t>
  </si>
  <si>
    <t>Võ Công</t>
  </si>
  <si>
    <t>Phạm Vũ</t>
  </si>
  <si>
    <t>09/07/1987</t>
  </si>
  <si>
    <t>Lê Vũ Phương</t>
  </si>
  <si>
    <t>Lưu Khương</t>
  </si>
  <si>
    <t>09/06/1988</t>
  </si>
  <si>
    <t>Lê Xuân Anh</t>
  </si>
  <si>
    <t>Trương Lập  Khương</t>
  </si>
  <si>
    <t>07/06/1988</t>
  </si>
  <si>
    <t>02/04/1989</t>
  </si>
  <si>
    <t>Quách Ngọc Phương</t>
  </si>
  <si>
    <t>01/12/1988</t>
  </si>
  <si>
    <t>22/07/1990</t>
  </si>
  <si>
    <t>Nguyễn Bảo</t>
  </si>
  <si>
    <t>09/04/1988</t>
  </si>
  <si>
    <t>Hoàng PhẠm Thanh</t>
  </si>
  <si>
    <t>Phạm Trần</t>
  </si>
  <si>
    <t>19/05/1990</t>
  </si>
  <si>
    <t>DUY</t>
  </si>
  <si>
    <t>13/08/1986</t>
  </si>
  <si>
    <t>TRẦN QUANG</t>
  </si>
  <si>
    <t>Đào Quang</t>
  </si>
  <si>
    <t>06/08/1983</t>
  </si>
  <si>
    <t>Hà Anh</t>
  </si>
  <si>
    <t>28/05/1989</t>
  </si>
  <si>
    <t>Đặng Đình Anh</t>
  </si>
  <si>
    <t>24/09/1989</t>
  </si>
  <si>
    <t>BẢNG TÍNH SỐ NGÀY PHÉP CBVC</t>
  </si>
  <si>
    <t>Ngày 
làm việc</t>
  </si>
  <si>
    <t>Số năm làm việc</t>
  </si>
  <si>
    <t>Số ngày phép</t>
  </si>
  <si>
    <t>Lê Danh Đồng</t>
  </si>
  <si>
    <t>Quách Trường Giang</t>
  </si>
  <si>
    <t>Phạm Quốc Bình Giang</t>
  </si>
  <si>
    <t>Nguyễn Hoàng Hải</t>
  </si>
  <si>
    <t>Lê Văn Hào</t>
  </si>
  <si>
    <t>Nguyễn Thị ái Hiền</t>
  </si>
  <si>
    <t>Phan Tấn Hiệp</t>
  </si>
  <si>
    <t>Nguyễn Thái Hòa</t>
  </si>
  <si>
    <t>Phạm Thị Thu Huệ</t>
  </si>
  <si>
    <t>Bành Huỳnh Huy</t>
  </si>
  <si>
    <t>Lương Hoàng Hướng</t>
  </si>
  <si>
    <t>Dương Văn Kha</t>
  </si>
  <si>
    <t>Trần Thiện Duy Khánh</t>
  </si>
  <si>
    <t>Lê Đỗ Thanh Khoa</t>
  </si>
  <si>
    <t>Ngô Hồ Anh Khôi</t>
  </si>
  <si>
    <t>Nguyễn Bá Kiệm</t>
  </si>
  <si>
    <t>Bùi Phú Lâm</t>
  </si>
  <si>
    <t>Nguyễn Thanh Liêm</t>
  </si>
  <si>
    <t>Trần Ngọc Luyn</t>
  </si>
  <si>
    <t>Nguyễn Thị Kiều My</t>
  </si>
  <si>
    <t>Mai Quốc Nam</t>
  </si>
  <si>
    <t>Phan Công Ngân</t>
  </si>
  <si>
    <t>Huỳnh Quang Nghi</t>
  </si>
  <si>
    <t>Ngô Thành Nguyên</t>
  </si>
  <si>
    <t>Phạm Hoài Cổ Nhân</t>
  </si>
  <si>
    <t>Lê Hoàng Minh Nhẫn</t>
  </si>
  <si>
    <t>Thạch Phú Nhuận</t>
  </si>
  <si>
    <t>Kiều Xuân Niệm</t>
  </si>
  <si>
    <t>Nguyễn Chí Phi</t>
  </si>
  <si>
    <t>Nguyễn Thị Hồng Phước</t>
  </si>
  <si>
    <t>Trần Quốc Quang</t>
  </si>
  <si>
    <t>Huỳnh Việt Quốc</t>
  </si>
  <si>
    <t>Phùng Thanh Sang</t>
  </si>
  <si>
    <t>Nguyễn Văn Tài</t>
  </si>
  <si>
    <t>Huỳnh Quốc Thái</t>
  </si>
  <si>
    <t>Ngô Trường Thanh</t>
  </si>
  <si>
    <t>Hứa Hoàng Phương Thảo</t>
  </si>
  <si>
    <t>Trịnh Đức Thắng</t>
  </si>
  <si>
    <t>Biện Lâm Quang Thiện</t>
  </si>
  <si>
    <t>Đào Văn Thoại</t>
  </si>
  <si>
    <t>Phạm Hữu Thừa</t>
  </si>
  <si>
    <t>Trần Hữu Tình</t>
  </si>
  <si>
    <t>Hà Thanh Toàn</t>
  </si>
  <si>
    <t>Võ Công Trạng</t>
  </si>
  <si>
    <t>Nguyễn Hữu Trí</t>
  </si>
  <si>
    <t>Châu Ngọc Trinh</t>
  </si>
  <si>
    <t>Lâm Thế Trung</t>
  </si>
  <si>
    <t>Bùi Cẩm Tú</t>
  </si>
  <si>
    <t>Trương Cao Hồng Vận</t>
  </si>
  <si>
    <t>Nguyễn Hoàng Vũ</t>
  </si>
  <si>
    <t>Nguyễn Trường An</t>
  </si>
  <si>
    <t>Trần Huỳnh Anh</t>
  </si>
  <si>
    <t>Nguyễn Thị Kim Bằng</t>
  </si>
  <si>
    <t>Huỳnh Sơn Ca</t>
  </si>
  <si>
    <t>Trần Minh Châu</t>
  </si>
  <si>
    <t>Nguyễn Minh Chiến</t>
  </si>
  <si>
    <t>Đỗ Quốc Cường</t>
  </si>
  <si>
    <t>Đoàn Thị Mỹ Dung</t>
  </si>
  <si>
    <t>Phan Đức Duy</t>
  </si>
  <si>
    <t>Nguyễn Văn Dương</t>
  </si>
  <si>
    <t>Phạm Tuấn Đạt</t>
  </si>
  <si>
    <t>Đinh Hải Đăng</t>
  </si>
  <si>
    <t>Nguyễn Kim Điền</t>
  </si>
  <si>
    <t>Nguyễn Trường Giang</t>
  </si>
  <si>
    <t>Trần Hoàng Hải</t>
  </si>
  <si>
    <t>Nguyễn Phúc Hậu</t>
  </si>
  <si>
    <t>Phạm Trung Hiền</t>
  </si>
  <si>
    <t>Nguyễn Tấn Hoài</t>
  </si>
  <si>
    <t>Huỳnh Tấn Hùng</t>
  </si>
  <si>
    <t>Nguyễn Việt Huỳnh</t>
  </si>
  <si>
    <t>Trần Văn Kềnh</t>
  </si>
  <si>
    <t>Nguyễn Quốc Khải</t>
  </si>
  <si>
    <t>Dư Trọng Khánh</t>
  </si>
  <si>
    <t>Nguyễn Đăng Khoa</t>
  </si>
  <si>
    <t>Khổng Nguyễn Bảo Kiên</t>
  </si>
  <si>
    <t>Lâm Văn Kịnh</t>
  </si>
  <si>
    <t>Đặng Vũ Lâm</t>
  </si>
  <si>
    <t>Trương Hồ Bảo Linh</t>
  </si>
  <si>
    <t>1tô Tuấn Linh</t>
  </si>
  <si>
    <t>Lê Thanh Long</t>
  </si>
  <si>
    <t>Lê Hữu Lý</t>
  </si>
  <si>
    <t>Danh Bô Na</t>
  </si>
  <si>
    <t>Hồ Kim Ngân</t>
  </si>
  <si>
    <t>Nguyễn Thị Bích Ngân</t>
  </si>
  <si>
    <t>Cao Nhân Nghiêm</t>
  </si>
  <si>
    <t>Lâm Mỹ Nhân</t>
  </si>
  <si>
    <t>Mai Thị Thu Nhi</t>
  </si>
  <si>
    <t>Huỳnh Văn Nhúc</t>
  </si>
  <si>
    <t>Trần Quốc Ninh</t>
  </si>
  <si>
    <t>Dương Thanh Phong</t>
  </si>
  <si>
    <t>Lưu Bá Phúc</t>
  </si>
  <si>
    <t>BẢNG XẾP HẠNG TRƯỜNG HỌC</t>
  </si>
  <si>
    <t>Tên trường</t>
  </si>
  <si>
    <t>Mã vùng</t>
  </si>
  <si>
    <t>Tên vùng</t>
  </si>
  <si>
    <t>Số lớp</t>
  </si>
  <si>
    <t>Số trường</t>
  </si>
  <si>
    <t>Châu Văn Liêm</t>
  </si>
  <si>
    <t>ĐB</t>
  </si>
  <si>
    <t>Nguyễn Việt Hồng</t>
  </si>
  <si>
    <t>Đồng bằng, trung du</t>
  </si>
  <si>
    <t>Nguyễn Việt Dũng</t>
  </si>
  <si>
    <t>MN</t>
  </si>
  <si>
    <t>Miền núi, vùng sâu, hải đảo</t>
  </si>
  <si>
    <t>Phan Ngọc Hiển</t>
  </si>
  <si>
    <t>Đoàn Thị Điểm</t>
  </si>
  <si>
    <t>Tân An</t>
  </si>
  <si>
    <t>An Hội</t>
  </si>
  <si>
    <t>Trần Quốc Toản</t>
  </si>
  <si>
    <t>Lương Thế Vinh</t>
  </si>
  <si>
    <t>Bế Văn Đàn</t>
  </si>
  <si>
    <t>Phan Đình Giót</t>
  </si>
  <si>
    <t>Nguyễn Viết Xuân</t>
  </si>
  <si>
    <t>Kim Đồng</t>
  </si>
  <si>
    <t>Trưng Vương</t>
  </si>
  <si>
    <t>Trần Đại Nghĩa</t>
  </si>
  <si>
    <t>Ngô Thời Nhiệm</t>
  </si>
  <si>
    <t>Lê Quý Đôn</t>
  </si>
  <si>
    <t>Mạc Đỉnh Chi</t>
  </si>
  <si>
    <t>Phan Bội Châu</t>
  </si>
  <si>
    <t>Gia Định</t>
  </si>
  <si>
    <t>Hoàng Hoa Thám</t>
  </si>
  <si>
    <t>Võ Thị Sáu</t>
  </si>
  <si>
    <t>Lý Tự Trọng</t>
  </si>
  <si>
    <t>Đông Đô</t>
  </si>
  <si>
    <t>Lý Thường Kiệt</t>
  </si>
  <si>
    <t>Ngày tính:</t>
  </si>
  <si>
    <t>Lương tối thiểu:</t>
  </si>
  <si>
    <t>BÁO CÁO CHI TRẢ CHẾ ĐỘ ỐM ĐAU</t>
  </si>
  <si>
    <t>Tổng Công ty ABC</t>
  </si>
  <si>
    <t>ĐỐI VỚI BỆNH CẦN CHỮA TRỊ DÀI NGÀY</t>
  </si>
  <si>
    <t>Năm</t>
  </si>
  <si>
    <t>Tiền lương, tiền công  đóng BHXH</t>
  </si>
  <si>
    <t>Số ngày nghỉ hưởng chế độ ốm đau</t>
  </si>
  <si>
    <t>Mức hưởng chế độ ốm đau 
đối với bệnh cần trị lâu dài</t>
  </si>
  <si>
    <t>Mức 75%</t>
  </si>
  <si>
    <t>Mức thấp</t>
  </si>
  <si>
    <t>Tỉ giá</t>
  </si>
  <si>
    <t>BẢNG THỐNG KÊ</t>
  </si>
  <si>
    <t>TT</t>
  </si>
  <si>
    <t>Tháng 12/2007</t>
  </si>
  <si>
    <t>Họ tên</t>
  </si>
  <si>
    <t>Số tiền</t>
  </si>
  <si>
    <t>Diễn giải</t>
  </si>
  <si>
    <t>Phan Ha</t>
  </si>
  <si>
    <t>Tran Hong Duc</t>
  </si>
  <si>
    <t>Tran Thi Kim Dong</t>
  </si>
  <si>
    <t>Le Cong Trieu</t>
  </si>
  <si>
    <t>Nguyen Quoc Thai</t>
  </si>
  <si>
    <t>Dinh Van Binh</t>
  </si>
  <si>
    <t>Huynh Thi Cam Van</t>
  </si>
  <si>
    <t>Tran Bach Lan</t>
  </si>
  <si>
    <t>Tran Thi Ngoc Quyen</t>
  </si>
  <si>
    <t>Tran Le Vinh</t>
  </si>
  <si>
    <t>Tran Thanh Hiep</t>
  </si>
  <si>
    <t>Tran Thi Nhung Em</t>
  </si>
  <si>
    <t>Truong Huynh Ngoc</t>
  </si>
  <si>
    <t>Truong Vu Linh</t>
  </si>
  <si>
    <t>Lam Quoc Nam</t>
  </si>
  <si>
    <t>Nguyen Thi My Tuyen</t>
  </si>
  <si>
    <t>Nguyen Thanh Thuy</t>
  </si>
  <si>
    <t>Nguyen Minh Tri</t>
  </si>
  <si>
    <t>Nguyen Thi Lung</t>
  </si>
  <si>
    <t>Pham Thu Thao</t>
  </si>
  <si>
    <t>Ly Yen Minh</t>
  </si>
  <si>
    <t>Dao Thi Hong Xuyen</t>
  </si>
  <si>
    <t>Nguyen Thi Kieu</t>
  </si>
  <si>
    <t>Nguyen Khac Diep</t>
  </si>
  <si>
    <t>Nguyen Thi Dan Thanh</t>
  </si>
  <si>
    <t>Nguyen Thuy Linh</t>
  </si>
  <si>
    <t>Tran Hoang Minh</t>
  </si>
  <si>
    <t>Nguyen Thi Diem Hong</t>
  </si>
  <si>
    <t>Pham Minh Nga</t>
  </si>
  <si>
    <t>Vo Viet Ngan</t>
  </si>
  <si>
    <t>Tran Thi Thuy Hang</t>
  </si>
  <si>
    <t>Truong Thi Kim Hai</t>
  </si>
  <si>
    <t>Vo Thi Thu</t>
  </si>
  <si>
    <t>Nguyen Khiet Tam</t>
  </si>
  <si>
    <t>Tran Huu Thong</t>
  </si>
  <si>
    <t>BÁO CÁO CẤP PHÉP KINH DOANH</t>
  </si>
  <si>
    <t>Ngày</t>
  </si>
  <si>
    <t>Danh mục cấp phép</t>
  </si>
  <si>
    <t>Trích nộp ngân sách</t>
  </si>
  <si>
    <t>03</t>
  </si>
  <si>
    <t>01</t>
  </si>
  <si>
    <t>02</t>
  </si>
  <si>
    <t>04</t>
  </si>
  <si>
    <t>Tháng 01/2008</t>
  </si>
  <si>
    <t>Doanh thu</t>
  </si>
  <si>
    <t>Lương tối thiểu</t>
  </si>
  <si>
    <t>Mã ngạch</t>
  </si>
  <si>
    <t>Bậc lương</t>
  </si>
  <si>
    <t>Hệ số lương</t>
  </si>
  <si>
    <t>Tổng cộng</t>
  </si>
  <si>
    <t>06.031</t>
  </si>
  <si>
    <t>01.009</t>
  </si>
  <si>
    <t>01.002</t>
  </si>
  <si>
    <t>Le Thi Diem Ai</t>
  </si>
  <si>
    <t>17.170</t>
  </si>
  <si>
    <t>01.003</t>
  </si>
  <si>
    <t>Phan Thuy An</t>
  </si>
  <si>
    <t>Le Hong Giang</t>
  </si>
  <si>
    <t>01.011</t>
  </si>
  <si>
    <t>Nguyen Thi Ngoc Anh</t>
  </si>
  <si>
    <t>Le Hoang Hai</t>
  </si>
  <si>
    <t>Le Thanh Tam</t>
  </si>
  <si>
    <t>Bui Van Dang</t>
  </si>
  <si>
    <t>15.110</t>
  </si>
  <si>
    <t>Thai Thanh Duợc</t>
  </si>
  <si>
    <t>Le Thi My Hanh</t>
  </si>
  <si>
    <t>m3</t>
  </si>
  <si>
    <t>Nguyen Kim Hang</t>
  </si>
  <si>
    <t>Huynh Thi Anh Hong</t>
  </si>
  <si>
    <t>Nguyen Van Ay</t>
  </si>
  <si>
    <t>Tran Hoang Dung</t>
  </si>
  <si>
    <t>Nguyen Thi My Duyen</t>
  </si>
  <si>
    <t>BẢNG THỐNG KÊ SỐ TIẾT GIẢNG DẠY</t>
  </si>
  <si>
    <t>Năm học 2006-2007</t>
  </si>
  <si>
    <t>BẢNG ĐỊNH MỨC</t>
  </si>
  <si>
    <t>Chức danh</t>
  </si>
  <si>
    <t>Số tiết
 định mức</t>
  </si>
  <si>
    <t>Số tiết 
thực giảng</t>
  </si>
  <si>
    <t>Số tiết vượt</t>
  </si>
  <si>
    <t>Số tiết định mức</t>
  </si>
  <si>
    <t>Giảng viên</t>
  </si>
  <si>
    <t>Giảng viên chính</t>
  </si>
  <si>
    <t>Giáo sư</t>
  </si>
  <si>
    <t>Phó Giáo sư</t>
  </si>
  <si>
    <t>Tập sự giảng viên</t>
  </si>
  <si>
    <t>Số người</t>
  </si>
  <si>
    <t>BÁO CÁO THU PHÍ KIỂM DỊCH Y TẾ BIÊN GIỚI</t>
  </si>
  <si>
    <t>Kiểm tra y tế hàng trên xe và cấp giấy chứng nhận</t>
  </si>
  <si>
    <t>Tháng 7/2007</t>
  </si>
  <si>
    <t>Tên chủ xe</t>
  </si>
  <si>
    <t>Biền số</t>
  </si>
  <si>
    <t>Trọng tải (tấn)</t>
  </si>
  <si>
    <t>Loại trọng tải</t>
  </si>
  <si>
    <t>Số lượng xe</t>
  </si>
  <si>
    <t>Vuong Tien Dung</t>
  </si>
  <si>
    <t>48F-7848</t>
  </si>
  <si>
    <t>Dưới 15 tấn</t>
  </si>
  <si>
    <t>7848</t>
  </si>
  <si>
    <t>Truong Viet Thanh</t>
  </si>
  <si>
    <t>24P-6224</t>
  </si>
  <si>
    <t>Từ 15 tấn trở lên</t>
  </si>
  <si>
    <t>6224</t>
  </si>
  <si>
    <t>Nguyen Van Thien</t>
  </si>
  <si>
    <t>43C-5443</t>
  </si>
  <si>
    <t>5443</t>
  </si>
  <si>
    <t>Phan The Linh</t>
  </si>
  <si>
    <t>91G-3591</t>
  </si>
  <si>
    <t>3591</t>
  </si>
  <si>
    <t>Tran Thu Ha</t>
  </si>
  <si>
    <t>15G-8715</t>
  </si>
  <si>
    <t>8715</t>
  </si>
  <si>
    <t>Truong Dinh Hao</t>
  </si>
  <si>
    <t>05P-8805</t>
  </si>
  <si>
    <t>8805</t>
  </si>
  <si>
    <t>Tran Quoc Thang</t>
  </si>
  <si>
    <t>18P-5818</t>
  </si>
  <si>
    <t>5818</t>
  </si>
  <si>
    <t>Lien Chi Hien</t>
  </si>
  <si>
    <t>86C-7086</t>
  </si>
  <si>
    <t>7086</t>
  </si>
  <si>
    <t>Le Thanh Mai</t>
  </si>
  <si>
    <t>83D-9683</t>
  </si>
  <si>
    <t>9683</t>
  </si>
  <si>
    <t>Ha Quoc Toan</t>
  </si>
  <si>
    <t>87G-9487</t>
  </si>
  <si>
    <t>9487</t>
  </si>
  <si>
    <t>Huynh Van Trim</t>
  </si>
  <si>
    <t>18E-2218</t>
  </si>
  <si>
    <t>2218</t>
  </si>
  <si>
    <t>Vo Van Trong</t>
  </si>
  <si>
    <t>78F-4678</t>
  </si>
  <si>
    <t>4678</t>
  </si>
  <si>
    <t>Pham Thanh Trung</t>
  </si>
  <si>
    <t>73F-3373</t>
  </si>
  <si>
    <t>3373</t>
  </si>
  <si>
    <t>Bui Minh Tung</t>
  </si>
  <si>
    <t>36P-8836</t>
  </si>
  <si>
    <t>8836</t>
  </si>
  <si>
    <t>Bui Thi Dong Xuan</t>
  </si>
  <si>
    <t>92C-4192</t>
  </si>
  <si>
    <t>4192</t>
  </si>
  <si>
    <t>Vo Minh Chau</t>
  </si>
  <si>
    <t>75P-3575</t>
  </si>
  <si>
    <t>3575</t>
  </si>
  <si>
    <t>Phan Minh Dien</t>
  </si>
  <si>
    <t>18P-7218</t>
  </si>
  <si>
    <t>7218</t>
  </si>
  <si>
    <t>Vo Minh Hoang</t>
  </si>
  <si>
    <t>66P-8766</t>
  </si>
  <si>
    <t>8766</t>
  </si>
  <si>
    <t>Bui Van Hoc</t>
  </si>
  <si>
    <t>12C-2612</t>
  </si>
  <si>
    <t>2612</t>
  </si>
  <si>
    <t>Le Thai Hanh</t>
  </si>
  <si>
    <t>68D-5468</t>
  </si>
  <si>
    <t>5468</t>
  </si>
  <si>
    <t>Ngo The Hien</t>
  </si>
  <si>
    <t>59G-7359</t>
  </si>
  <si>
    <t>7359</t>
  </si>
  <si>
    <t>Thai Chi Bang</t>
  </si>
  <si>
    <t>79E-5479</t>
  </si>
  <si>
    <t>5479</t>
  </si>
  <si>
    <t>Dang Minh Bang</t>
  </si>
  <si>
    <t>29F-2929</t>
  </si>
  <si>
    <t>2929</t>
  </si>
  <si>
    <t>Dang Van Ben</t>
  </si>
  <si>
    <t>36F-9836</t>
  </si>
  <si>
    <t>9836</t>
  </si>
  <si>
    <t>Nguyen Thanh Cao</t>
  </si>
  <si>
    <t>08P-3308</t>
  </si>
  <si>
    <t>3308</t>
  </si>
  <si>
    <t>Lam Van Cuong</t>
  </si>
  <si>
    <t>21C-5021</t>
  </si>
  <si>
    <t>5021</t>
  </si>
  <si>
    <t>Truong Minh Thai</t>
  </si>
  <si>
    <t>06P-1606</t>
  </si>
  <si>
    <t>1606</t>
  </si>
  <si>
    <t>Bui Van Hai</t>
  </si>
  <si>
    <t>39P-0539</t>
  </si>
  <si>
    <t>0539</t>
  </si>
  <si>
    <t>Nguyen Huu Hau</t>
  </si>
  <si>
    <t>83R-0883</t>
  </si>
  <si>
    <t>0883</t>
  </si>
  <si>
    <t>Vo Van Hong</t>
  </si>
  <si>
    <t>34R-8834</t>
  </si>
  <si>
    <t>8834</t>
  </si>
  <si>
    <t>Thành tiền</t>
  </si>
  <si>
    <t>Xe</t>
  </si>
  <si>
    <t>SBD</t>
  </si>
  <si>
    <t>BẢNG TÍNH DOANH THU DỊCH VỤ CHO THUÊ NHÀ</t>
  </si>
  <si>
    <t>Quận Ninh Kiều</t>
  </si>
  <si>
    <t>Chủ hộ</t>
  </si>
  <si>
    <t>Tên đoạn đường</t>
  </si>
  <si>
    <t>Mã đoạn đường</t>
  </si>
  <si>
    <t>Tầng trệt</t>
  </si>
  <si>
    <t>Lầu 1</t>
  </si>
  <si>
    <t>Lầu 2</t>
  </si>
  <si>
    <t>Lầu 3</t>
  </si>
  <si>
    <t>Các tầng lầu</t>
  </si>
  <si>
    <t>HBT01</t>
  </si>
  <si>
    <t>BẢNG GIÁ ĐẤT NĂM 2008</t>
  </si>
  <si>
    <t>HBT02</t>
  </si>
  <si>
    <t>Le The</t>
  </si>
  <si>
    <t>NQ01</t>
  </si>
  <si>
    <t xml:space="preserve">Đơn giá đất/m2 </t>
  </si>
  <si>
    <t>NQ02</t>
  </si>
  <si>
    <t>Nhà hàng Ninh Kiều - Nguyễn An Ninh</t>
  </si>
  <si>
    <t>LTT01</t>
  </si>
  <si>
    <t>Châu Văn Liêm - Nguyễn Thị Minh Khai</t>
  </si>
  <si>
    <t>LTT02</t>
  </si>
  <si>
    <t>Hai Bà Trưng - Hòa Bình</t>
  </si>
  <si>
    <t>PDP01</t>
  </si>
  <si>
    <t>Hòa Bình - Trương Định</t>
  </si>
  <si>
    <t>PDP02</t>
  </si>
  <si>
    <t>Trần Hưng Đạo - ĐHCT</t>
  </si>
  <si>
    <t>HV</t>
  </si>
  <si>
    <t>Ngã ba Công viên -Hòa Bình</t>
  </si>
  <si>
    <t>LTK</t>
  </si>
  <si>
    <t>Hòa Bình - Ngô Đức Kế</t>
  </si>
  <si>
    <t>NGT</t>
  </si>
  <si>
    <t>Ngô Đức Kế - NgTM.Khai</t>
  </si>
  <si>
    <t>NVS</t>
  </si>
  <si>
    <t>Cầu Nhị Kiều - Bến xe</t>
  </si>
  <si>
    <t>DK</t>
  </si>
  <si>
    <t>Ngô Quyền - Ngô Gia Tự</t>
  </si>
  <si>
    <t>TVS</t>
  </si>
  <si>
    <t>Hai Bà Trưng - Nguyễn Trãi</t>
  </si>
  <si>
    <t>TQK</t>
  </si>
  <si>
    <t>Hòa Bình - Phan Đình Phùng</t>
  </si>
  <si>
    <t>DBP</t>
  </si>
  <si>
    <t>Hòa Bình - Châu Văn Liêm</t>
  </si>
  <si>
    <t>HVT</t>
  </si>
  <si>
    <t>Nguyễn Trãi - Ngô Quyền</t>
  </si>
  <si>
    <t>XVNT</t>
  </si>
  <si>
    <t>Nguyễn Trãi - Trục B1</t>
  </si>
  <si>
    <t>CMT8</t>
  </si>
  <si>
    <t>Võ Văn Tần - Ngô Đức Kế</t>
  </si>
  <si>
    <t>NHH</t>
  </si>
  <si>
    <t>Nguyễn Trãi - Trần Hưng Đạo</t>
  </si>
  <si>
    <t>Hòa Bình - Hoàng Văn Thụ</t>
  </si>
  <si>
    <t>NgV Cừ - Vành đai, hẻm 86 CMT8</t>
  </si>
  <si>
    <t>BẢNG LƯƠNG CÁN BỘ VIÊN CHỨC</t>
  </si>
  <si>
    <t>Định mức chi</t>
  </si>
  <si>
    <t>Họ và tên</t>
  </si>
  <si>
    <t>Hệ số phụ cấp chức vụ 1</t>
  </si>
  <si>
    <t>Hệ số phụ cấp chức vụ 2</t>
  </si>
  <si>
    <t>Hệ số phụ cấp chức vụ 3</t>
  </si>
  <si>
    <t>Bậc</t>
  </si>
  <si>
    <t>Phụ cấp ưu đãi</t>
  </si>
  <si>
    <t>Hệ số phụ cấp chức vụ được hưởng</t>
  </si>
  <si>
    <t>Số tiền lĩnh</t>
  </si>
  <si>
    <t>Văn Duy An</t>
  </si>
  <si>
    <t>Nguyễn Hoàng Anh</t>
  </si>
  <si>
    <t>Nguyễn Hoàng Ân</t>
  </si>
  <si>
    <t>Đào Ngọc Bích</t>
  </si>
  <si>
    <t>Nguyễn Văn Cần</t>
  </si>
  <si>
    <t>Lê Kiên Cường</t>
  </si>
  <si>
    <t>Phan Kiều Diễm</t>
  </si>
  <si>
    <t>Hồ Lê Anh Duy</t>
  </si>
  <si>
    <t>Khưu Minh Đang</t>
  </si>
  <si>
    <t>Trần Hồ Đạt</t>
  </si>
  <si>
    <t>Dương Thành Đến</t>
  </si>
  <si>
    <t>Hà Văn Đô</t>
  </si>
  <si>
    <t>Ngô Đằng Giang</t>
  </si>
  <si>
    <t>Lê Trường Giang</t>
  </si>
  <si>
    <t>Phạm Thị Ngọc Hà</t>
  </si>
  <si>
    <t>Trần Thị Hồng Hạnh</t>
  </si>
  <si>
    <t>Trương Việt Hiền</t>
  </si>
  <si>
    <t>Trần Trung Hiếu</t>
  </si>
  <si>
    <t>Nguyễn Học</t>
  </si>
  <si>
    <t>Nguyễn Minh Hùng</t>
  </si>
  <si>
    <t>Huỳnh Hữu Hưởng</t>
  </si>
  <si>
    <t>Nguyễn Đèo Kha</t>
  </si>
  <si>
    <t>Lê Vũ Khanh</t>
  </si>
  <si>
    <t>Trương Văn Khoa</t>
  </si>
  <si>
    <t>Phạm Thị Kiều</t>
  </si>
  <si>
    <t>Trần Mỹ Lan</t>
  </si>
  <si>
    <t>Nguyễn Thanh Lâm</t>
  </si>
  <si>
    <t>Trương Thị Thanh Loan</t>
  </si>
  <si>
    <t>Nguyễn Hữu Vân Long</t>
  </si>
  <si>
    <t>Đinh Hồng Mến</t>
  </si>
  <si>
    <t xml:space="preserve">BẢNG TÍNH TIỀN ĐIỆN SINH HOẠT </t>
  </si>
  <si>
    <t>Tháng 4/2007</t>
  </si>
  <si>
    <t>QUI ĐỊNH</t>
  </si>
  <si>
    <t>ĐƠN GIÁ BÁN ĐIỆN SINH HOẠT</t>
  </si>
  <si>
    <t>Địa chỉ</t>
  </si>
  <si>
    <t>Chỉ số cũ</t>
  </si>
  <si>
    <t>Chỉ số mới</t>
  </si>
  <si>
    <t>Số KWh tiêu thụ</t>
  </si>
  <si>
    <t>Số KWh tính đơn giá 550</t>
  </si>
  <si>
    <t>Ngày gởi</t>
  </si>
  <si>
    <t>BẢNG CHI TRẢ TIỀN BẢO HIỂM XÃ HỘI</t>
  </si>
  <si>
    <t>Nghỉ theo chế độ ốm đau năm 2006</t>
  </si>
  <si>
    <t>Điều kiện
Làm việc</t>
  </si>
  <si>
    <t>Số năm đóng BHXH</t>
  </si>
  <si>
    <t>Số ngày nghỉ bệnh thực tế</t>
  </si>
  <si>
    <t>Số ngày nghỉ được hưởng CĐOĐ</t>
  </si>
  <si>
    <t xml:space="preserve">Số tiền được hưởng </t>
  </si>
  <si>
    <t>BẢNG QUI ĐỊNH SỐ NGÀY NGHỈ BỆNH TỐI ĐA ĐƯỢC HƯỞNG LƯƠNG</t>
  </si>
  <si>
    <t>Bình thường</t>
  </si>
  <si>
    <t>Số năm</t>
  </si>
  <si>
    <t>Độc hại</t>
  </si>
  <si>
    <t>Dưới 15 năm</t>
  </si>
  <si>
    <t>Từ đủ 15 năm đến dưới 30 năm</t>
  </si>
  <si>
    <t>Từ 15 năm trở lên</t>
  </si>
  <si>
    <t>Số KWh tính đơn giá 1110</t>
  </si>
  <si>
    <t>Số KWh tính đơn giá 1470</t>
  </si>
  <si>
    <t>Số KWh tính đơn giá 1600</t>
  </si>
  <si>
    <t>Số KWh tính đơn giá 1720</t>
  </si>
  <si>
    <t>Số KWh tính đơn giá 1780</t>
  </si>
  <si>
    <t>Giá bán điện sinh hoạt bậc thang</t>
  </si>
  <si>
    <t>Đơn giá/KWh</t>
  </si>
  <si>
    <t>K1.T2/15</t>
  </si>
  <si>
    <t>Cho 100 kWh đầu tiên</t>
  </si>
  <si>
    <t>K1.H/3</t>
  </si>
  <si>
    <t>Cho kWh từ 101 - 150</t>
  </si>
  <si>
    <t>K1.N14/01</t>
  </si>
  <si>
    <t>Cho kWh từ 151 - 200</t>
  </si>
  <si>
    <t>K1.Q/03d</t>
  </si>
  <si>
    <t>Cho kWh từ 201 - 300</t>
  </si>
  <si>
    <t>K1.N16/15a</t>
  </si>
  <si>
    <t>Cho kWh từ 301 - 400</t>
  </si>
  <si>
    <t>K1.N16/15b</t>
  </si>
  <si>
    <t>Cho kWh từ 401 trở lên</t>
  </si>
  <si>
    <t>K1.N18/02</t>
  </si>
  <si>
    <t>K1.N18/10</t>
  </si>
  <si>
    <t>K1.T1/102</t>
  </si>
  <si>
    <t>K1.T1/204</t>
  </si>
  <si>
    <t>K1.T1/110</t>
  </si>
  <si>
    <t>K1.N16/21a</t>
  </si>
  <si>
    <t>Ten Hang</t>
  </si>
  <si>
    <t>So Luong</t>
  </si>
  <si>
    <t>Tên hàng</t>
  </si>
  <si>
    <t>Công ty FPT</t>
  </si>
  <si>
    <t>BẢNG TÍNH CƯỚC DỊCH VỤ</t>
  </si>
  <si>
    <t>Chi nhánh Cần Thơ</t>
  </si>
  <si>
    <t>ADSL MegaNET tháng 6/2007</t>
  </si>
  <si>
    <t>Họ tên khách hàng:</t>
  </si>
  <si>
    <t>Công ty TNHH Hoà Bình</t>
  </si>
  <si>
    <t>I. Phí thuê bao:</t>
  </si>
  <si>
    <t>II. Phí Download/upload:</t>
  </si>
  <si>
    <t>Số Giga Byte</t>
  </si>
  <si>
    <t>Số Giga Byte theo từng loại đơn giá</t>
  </si>
  <si>
    <t>(Download/upload)</t>
  </si>
  <si>
    <t>Đơn giá 81920</t>
  </si>
  <si>
    <t>Đơn giá 61440</t>
  </si>
  <si>
    <t>Đơn giá 40960</t>
  </si>
  <si>
    <t>KẾT QUẢ THI CHỨNG CHỈ A TIN HỌC</t>
  </si>
  <si>
    <t>Lớp ABLSTC27</t>
  </si>
  <si>
    <t>Ngày sinh</t>
  </si>
  <si>
    <t>Lý thuyết</t>
  </si>
  <si>
    <t>Thực hành</t>
  </si>
  <si>
    <t>Điểm TB</t>
  </si>
  <si>
    <t>Xếp loại</t>
  </si>
  <si>
    <t>Xếp hạng</t>
  </si>
  <si>
    <t>Số thí sinh</t>
  </si>
  <si>
    <t>28-08-1995</t>
  </si>
  <si>
    <t>XS</t>
  </si>
  <si>
    <t>26-04-1995</t>
  </si>
  <si>
    <t>Giỏi</t>
  </si>
  <si>
    <t>29-04-1988</t>
  </si>
  <si>
    <t>Khá</t>
  </si>
  <si>
    <t>19-05-1981</t>
  </si>
  <si>
    <t>TB</t>
  </si>
  <si>
    <t>1990</t>
  </si>
  <si>
    <t>Rớt</t>
  </si>
  <si>
    <t>13-12-1972</t>
  </si>
  <si>
    <t>22-05-1995</t>
  </si>
  <si>
    <t>04-06-1996</t>
  </si>
  <si>
    <t>1992</t>
  </si>
  <si>
    <t>23-09-1989</t>
  </si>
  <si>
    <t>1988</t>
  </si>
  <si>
    <t>01-11-1984</t>
  </si>
  <si>
    <t>11-10-1994</t>
  </si>
  <si>
    <t>25-07-1994</t>
  </si>
  <si>
    <t>1989</t>
  </si>
  <si>
    <t>24-08-1989</t>
  </si>
  <si>
    <t>1973</t>
  </si>
  <si>
    <t>26-11-1978</t>
  </si>
  <si>
    <t>30-10-1991</t>
  </si>
  <si>
    <t>03-02-1976</t>
  </si>
  <si>
    <t>08-07-1984</t>
  </si>
  <si>
    <t>02-09-1983</t>
  </si>
  <si>
    <t>19-05-1995</t>
  </si>
  <si>
    <t>19-04-1991</t>
  </si>
  <si>
    <t>01-11-1992</t>
  </si>
  <si>
    <t>15-10-1991</t>
  </si>
  <si>
    <t>09-10-1989</t>
  </si>
  <si>
    <t>10-10-1989</t>
  </si>
  <si>
    <t>04-11-1994</t>
  </si>
  <si>
    <t>26-05-1994</t>
  </si>
  <si>
    <t>01-01-1979</t>
  </si>
  <si>
    <t>17-05-1993</t>
  </si>
  <si>
    <t>27-09-1987</t>
  </si>
  <si>
    <t>1978</t>
  </si>
  <si>
    <t>21-09-1992</t>
  </si>
  <si>
    <t>24-11-1993</t>
  </si>
  <si>
    <t>19-07-1992</t>
  </si>
  <si>
    <t>20-01-1991</t>
  </si>
  <si>
    <t>05-10-1994</t>
  </si>
  <si>
    <t>29-11-1994</t>
  </si>
  <si>
    <t>Ngày đóng BHXH</t>
  </si>
  <si>
    <t>BẢNG TRA CỨU HỆ SỐ LƯƠNG</t>
  </si>
  <si>
    <t>Ngày tính</t>
  </si>
  <si>
    <t>Tong cong</t>
  </si>
  <si>
    <t>15.111</t>
  </si>
  <si>
    <t>Dao Tuan Anh</t>
  </si>
  <si>
    <t>Mai Hai Au</t>
  </si>
  <si>
    <t>Dinh Van Hung</t>
  </si>
  <si>
    <t>Tran Thi Lan Huong</t>
  </si>
  <si>
    <t>Pham Hong Lac</t>
  </si>
  <si>
    <t>Le Van Lam</t>
  </si>
  <si>
    <t>Huynh Thien Liem</t>
  </si>
  <si>
    <t>Tran Thi Bich Nga</t>
  </si>
  <si>
    <t>Le Thanh Nguon</t>
  </si>
  <si>
    <t>Nguyen Thanh Phong</t>
  </si>
  <si>
    <t>Le Minh Su</t>
  </si>
  <si>
    <t>Ho Quang Tan</t>
  </si>
  <si>
    <t>Nguyen Anh Tuan</t>
  </si>
  <si>
    <t>Van Tien Thinh</t>
  </si>
  <si>
    <t>Vo Van Diep</t>
  </si>
  <si>
    <t>Le Huu Tri</t>
  </si>
  <si>
    <t>Tran Quang Vinh</t>
  </si>
  <si>
    <t>Nguyen Van Dung</t>
  </si>
  <si>
    <t>Le Thi My Dung</t>
  </si>
  <si>
    <t>Vo Le Chi Thien</t>
  </si>
  <si>
    <t>01.007</t>
  </si>
  <si>
    <t>01.006</t>
  </si>
  <si>
    <t>Nguyen Viet Trung</t>
  </si>
  <si>
    <t>Tran Quang Khai</t>
  </si>
  <si>
    <t>Nguyen Vinh Minh Lam</t>
  </si>
  <si>
    <t>Huynh Van Thuong</t>
  </si>
  <si>
    <t>Nguyen Van Luan</t>
  </si>
  <si>
    <t>Nguyen Van Lam</t>
  </si>
  <si>
    <t>Truong Hong Phuoc</t>
  </si>
  <si>
    <t>Huynh Van Si</t>
  </si>
  <si>
    <t>Nguyen Van Sau</t>
  </si>
  <si>
    <t>Nguyen Quyet Thang</t>
  </si>
  <si>
    <t>Duong Van Tuyen</t>
  </si>
  <si>
    <t>Cao Minh Thanh</t>
  </si>
  <si>
    <t>Nguyan Ba Tuan</t>
  </si>
  <si>
    <t>Nguyen Cuc Xuan</t>
  </si>
  <si>
    <t>Nguyen Hong Van</t>
  </si>
  <si>
    <t>Dao Quang Vinh</t>
  </si>
  <si>
    <t>Huynh Anh Tuan</t>
  </si>
  <si>
    <t>Nguyen Ha Hoang An</t>
  </si>
  <si>
    <t>Danh Hiep</t>
  </si>
  <si>
    <t>Nguyen Tan Hong</t>
  </si>
  <si>
    <t>Nguyan Khac Huy</t>
  </si>
  <si>
    <t>Au Duong Thanh</t>
  </si>
  <si>
    <t>Dang Van Thanh</t>
  </si>
  <si>
    <t>Le Phung Anh</t>
  </si>
  <si>
    <t>Le Thanh Binh</t>
  </si>
  <si>
    <t>Tran Quoc Chuong</t>
  </si>
  <si>
    <t>Vo Thanh Danh</t>
  </si>
  <si>
    <t>Nguyen Tien Dat</t>
  </si>
  <si>
    <t>Vo Thanh Minh</t>
  </si>
  <si>
    <t>01.010</t>
  </si>
  <si>
    <t>01.008</t>
  </si>
  <si>
    <t>Hong Quoc Viet</t>
  </si>
  <si>
    <t>Le Thanh Tung</t>
  </si>
  <si>
    <t>Nguyen Van Nay</t>
  </si>
  <si>
    <t>Nguyen Thanh Binh</t>
  </si>
  <si>
    <t>Nguyen Ngoc Nga</t>
  </si>
  <si>
    <t>Giang Thanh Dong</t>
  </si>
  <si>
    <t>Tran Chau Duc</t>
  </si>
  <si>
    <t>Phan Hoang Ha</t>
  </si>
  <si>
    <t>Tran Van Hai</t>
  </si>
  <si>
    <t>Nguyen Thi Hao</t>
  </si>
  <si>
    <t>Le Thai Hien Hien</t>
  </si>
  <si>
    <t>Huynh Hiep</t>
  </si>
  <si>
    <t>Ký hiệu</t>
  </si>
  <si>
    <t>Huỳnh Hoàng Nam</t>
  </si>
  <si>
    <t>Võ Tuyết Ngân</t>
  </si>
  <si>
    <t>Lê Thị Kim Nghi</t>
  </si>
  <si>
    <t>Trịnh Trần Nguyễn</t>
  </si>
  <si>
    <t>Hứa Thành Nhân</t>
  </si>
  <si>
    <t>Võ Văn Nhí</t>
  </si>
  <si>
    <t>Lê Quang Minh Nhựt</t>
  </si>
  <si>
    <t>Mai Yến Phi</t>
  </si>
  <si>
    <t>Trần Minh Phúc</t>
  </si>
  <si>
    <t>Lê Minh Phước</t>
  </si>
  <si>
    <t>Nguyễn Thái Phương</t>
  </si>
  <si>
    <t>Lê Đăng Quang</t>
  </si>
  <si>
    <t>Lâm Thái Quốc</t>
  </si>
  <si>
    <t>Trần Minh Quý</t>
  </si>
  <si>
    <t>Đoàn Thanh Sang</t>
  </si>
  <si>
    <t>Trần Thanh Sơn</t>
  </si>
  <si>
    <t>Nguyễn Huỳnh Tân</t>
  </si>
  <si>
    <t>Nguyễn Quan Thái</t>
  </si>
  <si>
    <t>Nguyễn Quốc Thanh</t>
  </si>
  <si>
    <t>Nguyễn Hoàng Thắng</t>
  </si>
  <si>
    <t>Lê Ngọc Thiện</t>
  </si>
  <si>
    <t>Hạng 1</t>
  </si>
  <si>
    <t>Hạng 2</t>
  </si>
  <si>
    <t>Hạng 3</t>
  </si>
  <si>
    <t>3cao Thanh Minh Thoa</t>
  </si>
  <si>
    <t>Phạm Thành Thứ</t>
  </si>
  <si>
    <t>Phạm Trung Tín</t>
  </si>
  <si>
    <t>Nguyễn Minh Toàn</t>
  </si>
  <si>
    <t>Nguyễn Thị Đông Trà</t>
  </si>
  <si>
    <t>Nguyễn Thị Phương Trinh</t>
  </si>
  <si>
    <t>Quách Nhật Trung</t>
  </si>
  <si>
    <t>Đặng Kim Trữ</t>
  </si>
  <si>
    <t>Đoàn Thanh Tuấn</t>
  </si>
  <si>
    <t>Quách Tuấn Văn</t>
  </si>
  <si>
    <t>Nguyễn Quang Vinh</t>
  </si>
  <si>
    <t>Phan Thiện Nhã ý</t>
  </si>
  <si>
    <t>Nguyễn Hoài An</t>
  </si>
  <si>
    <t>Nguyễn Siêu Anh</t>
  </si>
  <si>
    <t>Lê Văn Bào</t>
  </si>
  <si>
    <t>Nguyễn Thành Biển</t>
  </si>
  <si>
    <t>Hữu Quốc Chấn</t>
  </si>
  <si>
    <t>Huỳnh Văn Chiền</t>
  </si>
  <si>
    <t>Huỳnh Văn Chuyển</t>
  </si>
  <si>
    <t>Võ Tuấn Cường</t>
  </si>
  <si>
    <t>Nguyễn Thùy Diễm</t>
  </si>
  <si>
    <t>Nguyễn Phương Duy</t>
  </si>
  <si>
    <t>Phạm Viết Đạo</t>
  </si>
  <si>
    <t>Huỳnh Diệp Tấn Đạt</t>
  </si>
  <si>
    <t>Nguyễn Minh Điền</t>
  </si>
  <si>
    <r>
      <t>Đơn giá đất 
(m</t>
    </r>
    <r>
      <rPr>
        <b/>
        <vertAlign val="superscript"/>
        <sz val="12"/>
        <color indexed="16"/>
        <rFont val="Times New Roman"/>
        <family val="1"/>
      </rPr>
      <t>2</t>
    </r>
    <r>
      <rPr>
        <b/>
        <sz val="12"/>
        <color indexed="16"/>
        <rFont val="Times New Roman"/>
        <family val="1"/>
      </rPr>
      <t>)</t>
    </r>
  </si>
  <si>
    <r>
      <t>Diện tích (m</t>
    </r>
    <r>
      <rPr>
        <b/>
        <vertAlign val="superscript"/>
        <sz val="12"/>
        <color indexed="16"/>
        <rFont val="Times New Roman"/>
        <family val="1"/>
      </rPr>
      <t>2</t>
    </r>
    <r>
      <rPr>
        <b/>
        <sz val="12"/>
        <color indexed="16"/>
        <rFont val="Times New Roman"/>
        <family val="1"/>
      </rPr>
      <t>)</t>
    </r>
  </si>
  <si>
    <t>DỰ TOÁN CHI TRẢ TIỀN TIẾT KIỆM</t>
  </si>
  <si>
    <t>LOẠI CÓ KỲ HẠN</t>
  </si>
  <si>
    <t>BẢNG LÃI SUẤT (%/Tháng)</t>
  </si>
  <si>
    <t>Thông tin khách hàng</t>
  </si>
  <si>
    <t>Thông tin tiền gởi</t>
  </si>
  <si>
    <t>Thông tin tiền rút</t>
  </si>
  <si>
    <t>CMND</t>
  </si>
  <si>
    <t>Ngày cấp</t>
  </si>
  <si>
    <t>Nơi cấp</t>
  </si>
  <si>
    <t>Sồ tiền gởi</t>
  </si>
  <si>
    <t>Ngày đáo hạn</t>
  </si>
  <si>
    <t>Tiền lãi</t>
  </si>
  <si>
    <t>Vốn và lãi</t>
  </si>
  <si>
    <t>Loại kỳ hạn</t>
  </si>
  <si>
    <t>Lãi suất (%/tháng)</t>
  </si>
  <si>
    <t>CA Cần Thơ</t>
  </si>
  <si>
    <t>1Th</t>
  </si>
  <si>
    <t>1 tháng</t>
  </si>
  <si>
    <t>2Th</t>
  </si>
  <si>
    <t>2 tháng</t>
  </si>
  <si>
    <t>3Th</t>
  </si>
  <si>
    <t>3 tháng</t>
  </si>
  <si>
    <t>5Th</t>
  </si>
  <si>
    <t>5 tháng</t>
  </si>
  <si>
    <t>6Th</t>
  </si>
  <si>
    <t>6 tháng</t>
  </si>
  <si>
    <t>8Th</t>
  </si>
  <si>
    <t>8 tháng</t>
  </si>
  <si>
    <t>CA Bến Tre</t>
  </si>
  <si>
    <t>9Th</t>
  </si>
  <si>
    <t>9 tháng</t>
  </si>
  <si>
    <t>11Th</t>
  </si>
  <si>
    <t>11 tháng</t>
  </si>
  <si>
    <t>12Th</t>
  </si>
  <si>
    <t>12 tháng</t>
  </si>
  <si>
    <t>CA Kiên Giang</t>
  </si>
  <si>
    <t>CA Sóc Trăng</t>
  </si>
  <si>
    <t>CA Vĩnh Long</t>
  </si>
  <si>
    <t>BÁO CÁO TÌNH HÌNH BÁN HÀNG</t>
  </si>
  <si>
    <t>Loại thiết bị: Màn hình máy tính</t>
  </si>
  <si>
    <t>Số 
lượng</t>
  </si>
  <si>
    <t>Đơn giá
 (USD)</t>
  </si>
  <si>
    <t>Thành tiền trước thuế</t>
  </si>
  <si>
    <t>Thuế giá trị gia tăng</t>
  </si>
  <si>
    <t>Thành tiền sau thuế</t>
  </si>
  <si>
    <t xml:space="preserve">HP LCD 15" </t>
  </si>
  <si>
    <t>3 years warranty (L1506), Silver black</t>
  </si>
  <si>
    <t>HP LCD 17"</t>
  </si>
  <si>
    <t xml:space="preserve">v  </t>
  </si>
  <si>
    <t>dk</t>
  </si>
  <si>
    <t xml:space="preserve">   </t>
  </si>
  <si>
    <t>I love you</t>
  </si>
  <si>
    <t>LOWER</t>
  </si>
  <si>
    <t>UPER</t>
  </si>
  <si>
    <t>PROPER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</si>
</sst>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_);_(* \(#,##0\);_(* &quot;-&quot;??_);_(@_)"/>
    <numFmt numFmtId="165" formatCode="&quot;\&quot;#,##0.00;[Red]&quot;\&quot;\-#,##0.00"/>
    <numFmt numFmtId="166" formatCode="\$#,##0\ ;\(\$#,##0\)"/>
    <numFmt numFmtId="167" formatCode="&quot;\&quot;#,##0;[Red]&quot;\&quot;\-#,##0"/>
    <numFmt numFmtId="168" formatCode="&quot;\&quot;#,##0;[Red]&quot;\&quot;&quot;\&quot;\-#,##0"/>
    <numFmt numFmtId="169" formatCode="&quot;\&quot;#,##0.00;[Red]&quot;\&quot;&quot;\&quot;&quot;\&quot;&quot;\&quot;&quot;\&quot;&quot;\&quot;\-#,##0.00"/>
    <numFmt numFmtId="170" formatCode="0.0"/>
    <numFmt numFmtId="171" formatCode="0.0%"/>
  </numFmts>
  <fonts count="64">
    <font>
      <sz val="11"/>
      <name val="Times New Roman"/>
    </font>
    <font>
      <sz val="11"/>
      <name val="Times New Roman"/>
    </font>
    <font>
      <sz val="12"/>
      <name val="Times New Roman"/>
      <family val="1"/>
    </font>
    <font>
      <b/>
      <sz val="12"/>
      <name val="Times New Roman"/>
      <family val="1"/>
    </font>
    <font>
      <b/>
      <i/>
      <sz val="12"/>
      <name val="Times New Roman"/>
      <family val="1"/>
    </font>
    <font>
      <b/>
      <sz val="12"/>
      <color indexed="16"/>
      <name val="Times New Roman"/>
      <family val="1"/>
    </font>
    <font>
      <b/>
      <sz val="11"/>
      <name val="Times New Roman"/>
      <family val="1"/>
    </font>
    <font>
      <sz val="11"/>
      <name val="Times New Roman"/>
      <family val="1"/>
    </font>
    <font>
      <sz val="12"/>
      <name val="Arial"/>
      <family val="2"/>
    </font>
    <font>
      <sz val="11"/>
      <color indexed="18"/>
      <name val="Times New Roman"/>
      <family val="1"/>
    </font>
    <font>
      <b/>
      <sz val="11"/>
      <color indexed="18"/>
      <name val="Times New Roman"/>
      <family val="1"/>
    </font>
    <font>
      <sz val="12"/>
      <color indexed="18"/>
      <name val="Times New Roman"/>
      <family val="1"/>
    </font>
    <font>
      <b/>
      <sz val="12"/>
      <color indexed="18"/>
      <name val="Times New Roman"/>
      <family val="1"/>
    </font>
    <font>
      <sz val="10"/>
      <color indexed="18"/>
      <name val="Arial"/>
    </font>
    <font>
      <b/>
      <sz val="13"/>
      <name val="Times New Roman"/>
      <family val="1"/>
    </font>
    <font>
      <sz val="10"/>
      <name val="Arial"/>
    </font>
    <font>
      <b/>
      <sz val="12"/>
      <color indexed="56"/>
      <name val="Times New Roman"/>
      <family val="1"/>
    </font>
    <font>
      <sz val="12"/>
      <color indexed="56"/>
      <name val="Times New Roman"/>
      <family val="1"/>
    </font>
    <font>
      <sz val="12"/>
      <color indexed="12"/>
      <name val="Times New Roman"/>
      <family val="1"/>
    </font>
    <font>
      <b/>
      <sz val="11"/>
      <color indexed="8"/>
      <name val="Times New Roman"/>
      <family val="1"/>
    </font>
    <font>
      <sz val="12"/>
      <color indexed="8"/>
      <name val="Times New Roman"/>
      <family val="1"/>
    </font>
    <font>
      <b/>
      <sz val="12"/>
      <color indexed="8"/>
      <name val="Times New Roman"/>
      <family val="1"/>
    </font>
    <font>
      <sz val="12"/>
      <name val="Arial"/>
    </font>
    <font>
      <sz val="12"/>
      <name val="Times New Roman"/>
    </font>
    <font>
      <b/>
      <sz val="14"/>
      <color indexed="16"/>
      <name val="Times New Roman"/>
      <family val="1"/>
    </font>
    <font>
      <b/>
      <sz val="14"/>
      <color indexed="56"/>
      <name val="Times New Roman"/>
      <family val="1"/>
    </font>
    <font>
      <b/>
      <vertAlign val="superscript"/>
      <sz val="12"/>
      <color indexed="16"/>
      <name val="Times New Roman"/>
      <family val="1"/>
    </font>
    <font>
      <sz val="12"/>
      <color indexed="16"/>
      <name val="Times New Roman"/>
      <family val="1"/>
    </font>
    <font>
      <sz val="13"/>
      <color indexed="56"/>
      <name val="Times New Roman"/>
      <family val="1"/>
    </font>
    <font>
      <b/>
      <sz val="12"/>
      <color indexed="12"/>
      <name val="Times New Roman"/>
      <family val="1"/>
    </font>
    <font>
      <b/>
      <sz val="12"/>
      <color indexed="17"/>
      <name val="Times New Roman"/>
      <family val="1"/>
    </font>
    <font>
      <b/>
      <sz val="10"/>
      <name val="Times New Roman"/>
      <family val="1"/>
    </font>
    <font>
      <b/>
      <sz val="12"/>
      <name val="Arial"/>
      <family val="2"/>
    </font>
    <font>
      <sz val="10"/>
      <name val="Helv"/>
      <family val="2"/>
    </font>
    <font>
      <sz val="11"/>
      <color indexed="8"/>
      <name val="Calibri"/>
      <family val="2"/>
      <charset val="163"/>
    </font>
    <font>
      <sz val="11"/>
      <color indexed="9"/>
      <name val="Calibri"/>
      <family val="2"/>
      <charset val="163"/>
    </font>
    <font>
      <sz val="11"/>
      <color indexed="20"/>
      <name val="Calibri"/>
      <family val="2"/>
      <charset val="163"/>
    </font>
    <font>
      <b/>
      <sz val="11"/>
      <color indexed="52"/>
      <name val="Calibri"/>
      <family val="2"/>
      <charset val="163"/>
    </font>
    <font>
      <b/>
      <sz val="11"/>
      <color indexed="9"/>
      <name val="Calibri"/>
      <family val="2"/>
      <charset val="163"/>
    </font>
    <font>
      <sz val="10"/>
      <name val="Arial"/>
      <family val="2"/>
    </font>
    <font>
      <i/>
      <sz val="11"/>
      <color indexed="23"/>
      <name val="Calibri"/>
      <family val="2"/>
      <charset val="163"/>
    </font>
    <font>
      <sz val="11"/>
      <color indexed="17"/>
      <name val="Calibri"/>
      <family val="2"/>
      <charset val="163"/>
    </font>
    <font>
      <b/>
      <sz val="18"/>
      <name val="Arial"/>
      <family val="2"/>
    </font>
    <font>
      <b/>
      <sz val="11"/>
      <color indexed="56"/>
      <name val="Calibri"/>
      <family val="2"/>
      <charset val="163"/>
    </font>
    <font>
      <sz val="11"/>
      <color indexed="62"/>
      <name val="Calibri"/>
      <family val="2"/>
      <charset val="163"/>
    </font>
    <font>
      <sz val="12"/>
      <name val="VNnew Century Cond"/>
      <family val="2"/>
    </font>
    <font>
      <sz val="11"/>
      <color indexed="52"/>
      <name val="Calibri"/>
      <family val="2"/>
      <charset val="163"/>
    </font>
    <font>
      <sz val="11"/>
      <color indexed="60"/>
      <name val="Calibri"/>
      <family val="2"/>
      <charset val="163"/>
    </font>
    <font>
      <b/>
      <sz val="11"/>
      <color indexed="63"/>
      <name val="Calibri"/>
      <family val="2"/>
      <charset val="163"/>
    </font>
    <font>
      <b/>
      <sz val="18"/>
      <color indexed="56"/>
      <name val="Cambria"/>
      <family val="2"/>
      <charset val="163"/>
    </font>
    <font>
      <sz val="11"/>
      <color indexed="10"/>
      <name val="Calibri"/>
      <family val="2"/>
      <charset val="163"/>
    </font>
    <font>
      <sz val="14"/>
      <name val="뼻뮝"/>
      <family val="3"/>
      <charset val="129"/>
    </font>
    <font>
      <sz val="12"/>
      <name val="뼻뮝"/>
      <family val="1"/>
      <charset val="129"/>
    </font>
    <font>
      <sz val="12"/>
      <name val="바탕체"/>
      <family val="1"/>
      <charset val="129"/>
    </font>
    <font>
      <sz val="10"/>
      <name val="굴림체"/>
      <family val="3"/>
      <charset val="129"/>
    </font>
    <font>
      <sz val="11"/>
      <name val="Helv"/>
      <family val="2"/>
    </font>
    <font>
      <sz val="11"/>
      <color indexed="12"/>
      <name val="Times New Roman"/>
      <family val="1"/>
    </font>
    <font>
      <sz val="12"/>
      <name val="Helv"/>
      <family val="2"/>
    </font>
    <font>
      <sz val="8"/>
      <name val="Times New Roman"/>
    </font>
    <font>
      <b/>
      <sz val="15"/>
      <name val="Times New Roman"/>
      <family val="1"/>
    </font>
    <font>
      <b/>
      <sz val="12"/>
      <color indexed="10"/>
      <name val="Times New Roman"/>
      <family val="1"/>
    </font>
    <font>
      <sz val="12"/>
      <color indexed="10"/>
      <name val="Times New Roman"/>
      <family val="1"/>
    </font>
    <font>
      <sz val="11"/>
      <color indexed="8"/>
      <name val="Times New Roman"/>
      <family val="1"/>
    </font>
    <font>
      <b/>
      <sz val="10"/>
      <name val="Helv"/>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s>
  <cellStyleXfs count="62">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11" borderId="0" applyNumberFormat="0" applyBorder="0" applyAlignment="0" applyProtection="0"/>
    <xf numFmtId="0" fontId="35" fillId="12"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9" borderId="0" applyNumberFormat="0" applyBorder="0" applyAlignment="0" applyProtection="0"/>
    <xf numFmtId="0" fontId="36" fillId="3" borderId="0" applyNumberFormat="0" applyBorder="0" applyAlignment="0" applyProtection="0"/>
    <xf numFmtId="0" fontId="37" fillId="20" borderId="1" applyNumberFormat="0" applyAlignment="0" applyProtection="0"/>
    <xf numFmtId="43" fontId="1" fillId="0" borderId="0" applyFont="0" applyFill="0" applyBorder="0" applyAlignment="0" applyProtection="0"/>
    <xf numFmtId="3" fontId="39" fillId="0" borderId="0" applyFont="0" applyFill="0" applyBorder="0" applyAlignment="0" applyProtection="0"/>
    <xf numFmtId="166" fontId="39" fillId="0" borderId="0" applyFont="0" applyFill="0" applyBorder="0" applyAlignment="0" applyProtection="0"/>
    <xf numFmtId="0" fontId="38" fillId="21" borderId="2" applyNumberFormat="0" applyAlignment="0" applyProtection="0"/>
    <xf numFmtId="0" fontId="39" fillId="0" borderId="0" applyFont="0" applyFill="0" applyBorder="0" applyAlignment="0" applyProtection="0"/>
    <xf numFmtId="0" fontId="40" fillId="0" borderId="0" applyNumberFormat="0" applyFill="0" applyBorder="0" applyAlignment="0" applyProtection="0"/>
    <xf numFmtId="2" fontId="39" fillId="0" borderId="0" applyFont="0" applyFill="0" applyBorder="0" applyAlignment="0" applyProtection="0"/>
    <xf numFmtId="0" fontId="41" fillId="4" borderId="0" applyNumberFormat="0" applyBorder="0" applyAlignment="0" applyProtection="0"/>
    <xf numFmtId="0" fontId="42" fillId="0" borderId="0" applyNumberFormat="0" applyFill="0" applyBorder="0" applyAlignment="0" applyProtection="0"/>
    <xf numFmtId="0" fontId="32" fillId="0" borderId="0" applyNumberFormat="0" applyFill="0" applyBorder="0" applyAlignment="0" applyProtection="0"/>
    <xf numFmtId="0" fontId="43" fillId="0" borderId="3" applyNumberFormat="0" applyFill="0" applyAlignment="0" applyProtection="0"/>
    <xf numFmtId="0" fontId="43" fillId="0" borderId="0" applyNumberFormat="0" applyFill="0" applyBorder="0" applyAlignment="0" applyProtection="0"/>
    <xf numFmtId="0" fontId="44" fillId="7" borderId="1" applyNumberFormat="0" applyAlignment="0" applyProtection="0"/>
    <xf numFmtId="4" fontId="45" fillId="0" borderId="0"/>
    <xf numFmtId="0" fontId="46" fillId="0" borderId="4" applyNumberFormat="0" applyFill="0" applyAlignment="0" applyProtection="0"/>
    <xf numFmtId="0" fontId="47" fillId="22" borderId="0" applyNumberFormat="0" applyBorder="0" applyAlignment="0" applyProtection="0"/>
    <xf numFmtId="0" fontId="39" fillId="23" borderId="5" applyNumberFormat="0" applyFont="0" applyAlignment="0" applyProtection="0"/>
    <xf numFmtId="0" fontId="48" fillId="20" borderId="6" applyNumberFormat="0" applyAlignment="0" applyProtection="0"/>
    <xf numFmtId="9" fontId="1" fillId="0" borderId="0" applyFont="0" applyFill="0" applyBorder="0" applyAlignment="0" applyProtection="0"/>
    <xf numFmtId="0" fontId="33" fillId="0" borderId="0"/>
    <xf numFmtId="0" fontId="49" fillId="0" borderId="0" applyNumberFormat="0" applyFill="0" applyBorder="0" applyAlignment="0" applyProtection="0"/>
    <xf numFmtId="0" fontId="39" fillId="0" borderId="7" applyNumberFormat="0" applyFont="0" applyFill="0" applyAlignment="0" applyProtection="0"/>
    <xf numFmtId="0" fontId="50" fillId="0" borderId="0" applyNumberFormat="0" applyFill="0" applyBorder="0" applyAlignment="0" applyProtection="0"/>
    <xf numFmtId="40" fontId="51" fillId="0" borderId="0" applyFont="0" applyFill="0" applyBorder="0" applyAlignment="0" applyProtection="0"/>
    <xf numFmtId="38" fontId="51"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10" fontId="39" fillId="0" borderId="0" applyFont="0" applyFill="0" applyBorder="0" applyAlignment="0" applyProtection="0"/>
    <xf numFmtId="0" fontId="52" fillId="0" borderId="0"/>
    <xf numFmtId="168" fontId="39" fillId="0" borderId="0" applyFont="0" applyFill="0" applyBorder="0" applyAlignment="0" applyProtection="0"/>
    <xf numFmtId="169" fontId="39" fillId="0" borderId="0" applyFont="0" applyFill="0" applyBorder="0" applyAlignment="0" applyProtection="0"/>
    <xf numFmtId="165" fontId="53" fillId="0" borderId="0" applyFont="0" applyFill="0" applyBorder="0" applyAlignment="0" applyProtection="0"/>
    <xf numFmtId="167" fontId="53" fillId="0" borderId="0" applyFont="0" applyFill="0" applyBorder="0" applyAlignment="0" applyProtection="0"/>
    <xf numFmtId="0" fontId="54" fillId="0" borderId="0"/>
    <xf numFmtId="0" fontId="39" fillId="0" borderId="0"/>
  </cellStyleXfs>
  <cellXfs count="233">
    <xf numFmtId="0" fontId="0" fillId="0" borderId="0" xfId="0"/>
    <xf numFmtId="0" fontId="2" fillId="0" borderId="0" xfId="0" applyFont="1" applyAlignment="1">
      <alignment horizontal="center"/>
    </xf>
    <xf numFmtId="0" fontId="2" fillId="0" borderId="0" xfId="0" applyFont="1"/>
    <xf numFmtId="0" fontId="3" fillId="0" borderId="0" xfId="0" applyFont="1" applyAlignment="1">
      <alignment horizontal="center"/>
    </xf>
    <xf numFmtId="0" fontId="3" fillId="0" borderId="0" xfId="0" applyFont="1" applyAlignment="1">
      <alignment horizontal="right"/>
    </xf>
    <xf numFmtId="164" fontId="3" fillId="0" borderId="0" xfId="27" applyNumberFormat="1" applyFont="1"/>
    <xf numFmtId="2" fontId="2" fillId="0" borderId="0" xfId="0" applyNumberFormat="1" applyFont="1"/>
    <xf numFmtId="0" fontId="3" fillId="0" borderId="0" xfId="0" applyFont="1"/>
    <xf numFmtId="0" fontId="2" fillId="0" borderId="8" xfId="0" applyFont="1" applyBorder="1" applyAlignment="1">
      <alignment horizontal="center"/>
    </xf>
    <xf numFmtId="0" fontId="2" fillId="0" borderId="8" xfId="0" applyFont="1" applyBorder="1"/>
    <xf numFmtId="0" fontId="3" fillId="24" borderId="8" xfId="0" applyFont="1" applyFill="1" applyBorder="1" applyAlignment="1">
      <alignment horizontal="center" vertical="center" wrapText="1"/>
    </xf>
    <xf numFmtId="0" fontId="2" fillId="0" borderId="8" xfId="0" applyFont="1" applyBorder="1" applyAlignment="1">
      <alignment horizontal="left" vertical="center"/>
    </xf>
    <xf numFmtId="164" fontId="2" fillId="0" borderId="8" xfId="27" applyNumberFormat="1" applyFont="1" applyBorder="1"/>
    <xf numFmtId="0" fontId="3" fillId="24" borderId="8" xfId="0" applyFont="1" applyFill="1" applyBorder="1" applyAlignment="1">
      <alignment horizontal="center"/>
    </xf>
    <xf numFmtId="164" fontId="2" fillId="0" borderId="0" xfId="0" applyNumberFormat="1" applyFont="1"/>
    <xf numFmtId="14" fontId="2" fillId="0" borderId="0" xfId="0" applyNumberFormat="1" applyFont="1"/>
    <xf numFmtId="0" fontId="3" fillId="24" borderId="8" xfId="0" applyFont="1" applyFill="1" applyBorder="1" applyAlignment="1">
      <alignment horizontal="center" vertical="center"/>
    </xf>
    <xf numFmtId="0" fontId="2" fillId="0" borderId="0" xfId="0" applyFont="1" applyAlignment="1">
      <alignment vertical="center"/>
    </xf>
    <xf numFmtId="14" fontId="2" fillId="0" borderId="8" xfId="0" applyNumberFormat="1" applyFont="1" applyBorder="1"/>
    <xf numFmtId="0" fontId="2" fillId="0" borderId="8" xfId="0" quotePrefix="1" applyFont="1" applyBorder="1" applyAlignment="1">
      <alignment horizontal="center"/>
    </xf>
    <xf numFmtId="164" fontId="2" fillId="0" borderId="8" xfId="0" applyNumberFormat="1" applyFont="1" applyBorder="1"/>
    <xf numFmtId="0" fontId="6" fillId="24" borderId="8" xfId="0" applyFont="1" applyFill="1" applyBorder="1" applyAlignment="1">
      <alignment horizontal="center" vertical="center" wrapText="1"/>
    </xf>
    <xf numFmtId="164" fontId="2" fillId="0" borderId="0" xfId="27" applyNumberFormat="1" applyFont="1"/>
    <xf numFmtId="49" fontId="8" fillId="0" borderId="8" xfId="0" applyNumberFormat="1" applyFont="1" applyBorder="1" applyAlignment="1">
      <alignment horizontal="center" vertical="top" wrapText="1"/>
    </xf>
    <xf numFmtId="0" fontId="8" fillId="0" borderId="8" xfId="0" applyFont="1" applyBorder="1" applyAlignment="1">
      <alignment horizontal="center" vertical="top" wrapText="1"/>
    </xf>
    <xf numFmtId="2" fontId="8" fillId="0" borderId="8" xfId="0" applyNumberFormat="1" applyFont="1" applyBorder="1" applyAlignment="1">
      <alignment horizontal="center" vertical="top" wrapText="1"/>
    </xf>
    <xf numFmtId="0" fontId="9" fillId="0" borderId="0" xfId="0" applyFont="1"/>
    <xf numFmtId="0" fontId="9" fillId="0" borderId="8" xfId="0" applyFont="1" applyBorder="1" applyAlignment="1">
      <alignment horizontal="center"/>
    </xf>
    <xf numFmtId="0" fontId="9" fillId="0" borderId="0" xfId="0" applyFont="1" applyAlignment="1">
      <alignment horizontal="center"/>
    </xf>
    <xf numFmtId="0" fontId="10" fillId="0" borderId="0" xfId="0" applyFont="1" applyAlignment="1">
      <alignment horizontal="center"/>
    </xf>
    <xf numFmtId="0" fontId="9" fillId="0" borderId="8" xfId="0" applyFont="1" applyBorder="1"/>
    <xf numFmtId="0" fontId="13" fillId="0" borderId="0" xfId="0" applyFont="1"/>
    <xf numFmtId="0" fontId="11" fillId="0" borderId="8" xfId="0" applyFont="1" applyBorder="1"/>
    <xf numFmtId="0" fontId="12" fillId="0" borderId="0" xfId="0" applyFont="1"/>
    <xf numFmtId="0" fontId="12" fillId="0" borderId="0" xfId="0" applyFont="1" applyAlignment="1">
      <alignment horizontal="center"/>
    </xf>
    <xf numFmtId="0" fontId="7" fillId="0" borderId="0" xfId="0" applyFont="1" applyAlignment="1">
      <alignment horizontal="center"/>
    </xf>
    <xf numFmtId="0" fontId="7" fillId="0" borderId="0" xfId="0" applyFont="1"/>
    <xf numFmtId="0" fontId="6" fillId="0" borderId="0" xfId="0" applyFont="1" applyAlignment="1">
      <alignment horizontal="center"/>
    </xf>
    <xf numFmtId="0" fontId="6" fillId="0" borderId="0" xfId="0" applyFont="1" applyAlignment="1">
      <alignment horizontal="left"/>
    </xf>
    <xf numFmtId="0" fontId="7" fillId="0" borderId="8" xfId="0" applyFont="1" applyBorder="1" applyAlignment="1">
      <alignment horizontal="center"/>
    </xf>
    <xf numFmtId="0" fontId="7" fillId="0" borderId="8" xfId="0" applyFont="1" applyBorder="1"/>
    <xf numFmtId="0" fontId="12" fillId="0" borderId="0" xfId="0" applyFont="1" applyAlignment="1">
      <alignment horizontal="right"/>
    </xf>
    <xf numFmtId="164" fontId="12" fillId="0" borderId="0" xfId="27" applyNumberFormat="1" applyFont="1"/>
    <xf numFmtId="0" fontId="12" fillId="24" borderId="8" xfId="0" applyFont="1" applyFill="1" applyBorder="1" applyAlignment="1">
      <alignment horizontal="center"/>
    </xf>
    <xf numFmtId="0" fontId="12" fillId="0" borderId="8" xfId="0" applyFont="1" applyBorder="1" applyAlignment="1">
      <alignment horizontal="center"/>
    </xf>
    <xf numFmtId="14" fontId="11" fillId="0" borderId="8" xfId="0" applyNumberFormat="1" applyFont="1" applyBorder="1" applyAlignment="1">
      <alignment horizontal="center"/>
    </xf>
    <xf numFmtId="0" fontId="13" fillId="0" borderId="8" xfId="0" applyFont="1" applyBorder="1"/>
    <xf numFmtId="0" fontId="11" fillId="0" borderId="8" xfId="0" quotePrefix="1" applyFont="1" applyBorder="1" applyAlignment="1">
      <alignment horizontal="center"/>
    </xf>
    <xf numFmtId="164" fontId="11" fillId="0" borderId="8" xfId="27" quotePrefix="1" applyNumberFormat="1" applyFont="1" applyBorder="1" applyAlignment="1">
      <alignment horizontal="center"/>
    </xf>
    <xf numFmtId="164" fontId="13" fillId="0" borderId="0" xfId="0" applyNumberFormat="1" applyFont="1"/>
    <xf numFmtId="0" fontId="16" fillId="0" borderId="0" xfId="0" applyFont="1" applyAlignment="1">
      <alignment horizontal="center"/>
    </xf>
    <xf numFmtId="0" fontId="17" fillId="0" borderId="8" xfId="0" applyFont="1" applyBorder="1"/>
    <xf numFmtId="0" fontId="2" fillId="0" borderId="0" xfId="0" applyFont="1" applyAlignment="1">
      <alignment horizontal="right"/>
    </xf>
    <xf numFmtId="0" fontId="7" fillId="24" borderId="8" xfId="0" applyFont="1" applyFill="1" applyBorder="1" applyAlignment="1">
      <alignment horizontal="center" vertical="center" wrapText="1"/>
    </xf>
    <xf numFmtId="0" fontId="7" fillId="24" borderId="8" xfId="0" applyFont="1" applyFill="1" applyBorder="1" applyAlignment="1">
      <alignment horizontal="center" vertical="top" wrapText="1"/>
    </xf>
    <xf numFmtId="0" fontId="7" fillId="0" borderId="0" xfId="0" applyFont="1" applyAlignment="1">
      <alignment horizontal="right" wrapText="1"/>
    </xf>
    <xf numFmtId="0" fontId="7" fillId="24" borderId="9" xfId="0" applyFont="1" applyFill="1" applyBorder="1" applyAlignment="1">
      <alignment horizontal="center" vertical="center" wrapText="1"/>
    </xf>
    <xf numFmtId="0" fontId="7" fillId="0" borderId="0" xfId="0" applyFont="1" applyAlignment="1">
      <alignment wrapText="1"/>
    </xf>
    <xf numFmtId="0" fontId="7" fillId="0" borderId="8" xfId="0" applyFont="1" applyBorder="1" applyAlignment="1">
      <alignment horizontal="left" indent="1"/>
    </xf>
    <xf numFmtId="0" fontId="18" fillId="0" borderId="8" xfId="0" applyFont="1" applyBorder="1" applyAlignment="1">
      <alignment horizontal="center"/>
    </xf>
    <xf numFmtId="164" fontId="18" fillId="0" borderId="8" xfId="27" applyNumberFormat="1" applyFont="1" applyBorder="1" applyAlignment="1">
      <alignment horizontal="right"/>
    </xf>
    <xf numFmtId="0" fontId="2" fillId="0" borderId="10" xfId="0" applyFont="1" applyBorder="1" applyAlignment="1">
      <alignment vertical="top" wrapText="1"/>
    </xf>
    <xf numFmtId="0" fontId="4" fillId="0" borderId="0" xfId="0" applyFont="1" applyAlignment="1">
      <alignment horizontal="right"/>
    </xf>
    <xf numFmtId="0" fontId="3" fillId="24" borderId="11" xfId="0" applyFont="1" applyFill="1" applyBorder="1" applyAlignment="1">
      <alignment horizontal="center" vertical="center"/>
    </xf>
    <xf numFmtId="0" fontId="3" fillId="24" borderId="12" xfId="0" applyFont="1" applyFill="1" applyBorder="1" applyAlignment="1">
      <alignment horizontal="center" vertical="center"/>
    </xf>
    <xf numFmtId="0" fontId="3" fillId="24" borderId="9" xfId="0" applyFont="1" applyFill="1" applyBorder="1" applyAlignment="1">
      <alignment horizontal="center" vertical="center"/>
    </xf>
    <xf numFmtId="0" fontId="3" fillId="24" borderId="13" xfId="0" applyFont="1" applyFill="1" applyBorder="1" applyAlignment="1">
      <alignment horizontal="center" vertical="center"/>
    </xf>
    <xf numFmtId="0" fontId="3" fillId="24" borderId="14" xfId="0" applyFont="1" applyFill="1" applyBorder="1" applyAlignment="1">
      <alignment horizontal="center" vertical="center"/>
    </xf>
    <xf numFmtId="0" fontId="3" fillId="24" borderId="10" xfId="0" applyFont="1" applyFill="1" applyBorder="1" applyAlignment="1">
      <alignment horizontal="center" vertical="center"/>
    </xf>
    <xf numFmtId="14" fontId="2" fillId="0" borderId="10" xfId="0" applyNumberFormat="1" applyFont="1" applyBorder="1"/>
    <xf numFmtId="0" fontId="2" fillId="0" borderId="10" xfId="0" applyFont="1" applyBorder="1" applyAlignment="1">
      <alignment horizontal="center"/>
    </xf>
    <xf numFmtId="164" fontId="2" fillId="0" borderId="10" xfId="27" applyNumberFormat="1" applyFont="1" applyBorder="1"/>
    <xf numFmtId="20" fontId="2" fillId="0" borderId="0" xfId="0" applyNumberFormat="1" applyFont="1"/>
    <xf numFmtId="0" fontId="3" fillId="0" borderId="0" xfId="0" applyFont="1" applyAlignment="1">
      <alignment horizontal="center" vertical="center"/>
    </xf>
    <xf numFmtId="14" fontId="20" fillId="0" borderId="0" xfId="0" applyNumberFormat="1" applyFont="1"/>
    <xf numFmtId="0" fontId="20" fillId="0" borderId="0" xfId="0" applyFont="1"/>
    <xf numFmtId="0" fontId="20" fillId="0" borderId="0" xfId="0" applyFont="1" applyAlignment="1">
      <alignment horizontal="right"/>
    </xf>
    <xf numFmtId="0" fontId="21" fillId="0" borderId="0" xfId="0" applyFont="1" applyAlignment="1">
      <alignment horizontal="center"/>
    </xf>
    <xf numFmtId="14" fontId="20" fillId="24" borderId="8" xfId="0" applyNumberFormat="1" applyFont="1" applyFill="1" applyBorder="1" applyAlignment="1">
      <alignment horizontal="center"/>
    </xf>
    <xf numFmtId="0" fontId="20" fillId="24" borderId="8" xfId="0" applyFont="1" applyFill="1" applyBorder="1" applyAlignment="1">
      <alignment horizontal="center"/>
    </xf>
    <xf numFmtId="0" fontId="20" fillId="24" borderId="8" xfId="0" applyFont="1" applyFill="1" applyBorder="1" applyAlignment="1">
      <alignment horizontal="center" wrapText="1"/>
    </xf>
    <xf numFmtId="0" fontId="20" fillId="0" borderId="8" xfId="0" applyFont="1" applyBorder="1" applyAlignment="1">
      <alignment horizontal="right" wrapText="1"/>
    </xf>
    <xf numFmtId="4" fontId="20" fillId="0" borderId="8" xfId="0" applyNumberFormat="1" applyFont="1" applyBorder="1" applyAlignment="1">
      <alignment horizontal="center" wrapText="1"/>
    </xf>
    <xf numFmtId="2" fontId="20" fillId="0" borderId="8" xfId="0" applyNumberFormat="1" applyFont="1" applyBorder="1" applyAlignment="1">
      <alignment horizontal="center" wrapText="1"/>
    </xf>
    <xf numFmtId="0" fontId="17" fillId="0" borderId="0" xfId="0" applyFont="1"/>
    <xf numFmtId="164" fontId="17" fillId="0" borderId="0" xfId="0" applyNumberFormat="1" applyFont="1"/>
    <xf numFmtId="0" fontId="24" fillId="0" borderId="0" xfId="0" applyFont="1" applyAlignment="1">
      <alignment horizontal="center"/>
    </xf>
    <xf numFmtId="0" fontId="25" fillId="0" borderId="0" xfId="0" applyFont="1" applyAlignment="1">
      <alignment horizontal="center"/>
    </xf>
    <xf numFmtId="0" fontId="5" fillId="24" borderId="8" xfId="0" applyFont="1" applyFill="1" applyBorder="1" applyAlignment="1">
      <alignment horizontal="center" vertical="center" wrapText="1"/>
    </xf>
    <xf numFmtId="0" fontId="27" fillId="0" borderId="0" xfId="0" applyFont="1" applyAlignment="1">
      <alignment wrapText="1"/>
    </xf>
    <xf numFmtId="164" fontId="17" fillId="0" borderId="8" xfId="27" quotePrefix="1" applyNumberFormat="1" applyFont="1" applyBorder="1"/>
    <xf numFmtId="0" fontId="17" fillId="0" borderId="8" xfId="0" quotePrefix="1" applyFont="1" applyBorder="1"/>
    <xf numFmtId="164" fontId="17" fillId="0" borderId="8" xfId="0" applyNumberFormat="1" applyFont="1" applyBorder="1"/>
    <xf numFmtId="0" fontId="27" fillId="0" borderId="0" xfId="0" applyFont="1"/>
    <xf numFmtId="0" fontId="27" fillId="0" borderId="0" xfId="0" applyFont="1" applyAlignment="1">
      <alignment horizontal="center"/>
    </xf>
    <xf numFmtId="0" fontId="5" fillId="24" borderId="8" xfId="0" applyFont="1" applyFill="1" applyBorder="1" applyAlignment="1">
      <alignment horizontal="center" vertical="center"/>
    </xf>
    <xf numFmtId="0" fontId="28" fillId="0" borderId="8" xfId="0" applyFont="1" applyBorder="1" applyAlignment="1">
      <alignment vertical="top" wrapText="1"/>
    </xf>
    <xf numFmtId="164" fontId="28" fillId="0" borderId="8" xfId="27" applyNumberFormat="1" applyFont="1" applyBorder="1" applyAlignment="1">
      <alignment horizontal="right" wrapText="1"/>
    </xf>
    <xf numFmtId="164" fontId="28" fillId="0" borderId="9" xfId="27" applyNumberFormat="1" applyFont="1" applyBorder="1" applyAlignment="1">
      <alignment horizontal="right" wrapText="1"/>
    </xf>
    <xf numFmtId="0" fontId="28" fillId="0" borderId="10" xfId="0" applyFont="1" applyBorder="1" applyAlignment="1">
      <alignment vertical="top" wrapText="1"/>
    </xf>
    <xf numFmtId="164" fontId="28" fillId="0" borderId="15" xfId="27" applyNumberFormat="1" applyFont="1" applyBorder="1" applyAlignment="1">
      <alignment horizontal="right" wrapText="1"/>
    </xf>
    <xf numFmtId="0" fontId="28" fillId="0" borderId="8" xfId="0" applyFont="1" applyBorder="1" applyAlignment="1">
      <alignment horizontal="justify" vertical="top" wrapText="1"/>
    </xf>
    <xf numFmtId="0" fontId="28" fillId="0" borderId="10" xfId="0" applyFont="1" applyBorder="1" applyAlignment="1">
      <alignment horizontal="justify" vertical="top" wrapText="1"/>
    </xf>
    <xf numFmtId="0" fontId="28" fillId="0" borderId="8" xfId="0" applyFont="1" applyBorder="1" applyAlignment="1">
      <alignment wrapText="1"/>
    </xf>
    <xf numFmtId="0" fontId="28" fillId="0" borderId="9" xfId="0" applyFont="1" applyBorder="1" applyAlignment="1">
      <alignment vertical="top" wrapText="1"/>
    </xf>
    <xf numFmtId="0" fontId="28" fillId="0" borderId="10" xfId="0" applyFont="1" applyBorder="1" applyAlignment="1">
      <alignment wrapText="1"/>
    </xf>
    <xf numFmtId="0" fontId="28" fillId="0" borderId="15" xfId="0" applyFont="1" applyBorder="1" applyAlignment="1">
      <alignment vertical="top" wrapText="1"/>
    </xf>
    <xf numFmtId="49" fontId="2" fillId="0" borderId="0" xfId="0" applyNumberFormat="1" applyFont="1" applyAlignment="1">
      <alignment horizontal="right"/>
    </xf>
    <xf numFmtId="49" fontId="3" fillId="24" borderId="8" xfId="0" applyNumberFormat="1" applyFont="1" applyFill="1" applyBorder="1" applyAlignment="1">
      <alignment horizontal="center" vertical="center" wrapText="1"/>
    </xf>
    <xf numFmtId="2" fontId="3" fillId="24" borderId="8" xfId="0" applyNumberFormat="1" applyFont="1" applyFill="1" applyBorder="1" applyAlignment="1">
      <alignment horizontal="center" vertical="center" wrapText="1"/>
    </xf>
    <xf numFmtId="0" fontId="3" fillId="0" borderId="0" xfId="0" applyFont="1" applyAlignment="1">
      <alignment horizontal="center" vertical="center" wrapText="1"/>
    </xf>
    <xf numFmtId="0" fontId="2" fillId="0" borderId="8" xfId="0" applyFont="1" applyBorder="1" applyAlignment="1">
      <alignment vertical="top" wrapText="1"/>
    </xf>
    <xf numFmtId="170" fontId="2" fillId="0" borderId="8" xfId="0" applyNumberFormat="1" applyFont="1" applyBorder="1" applyAlignment="1">
      <alignment horizontal="center" vertical="top" wrapText="1"/>
    </xf>
    <xf numFmtId="49" fontId="2" fillId="0" borderId="8" xfId="0" applyNumberFormat="1" applyFont="1" applyBorder="1" applyAlignment="1">
      <alignment horizontal="center" vertical="top" wrapText="1"/>
    </xf>
    <xf numFmtId="0" fontId="2" fillId="0" borderId="8" xfId="0" applyFont="1" applyBorder="1" applyAlignment="1">
      <alignment horizontal="center" vertical="top" wrapText="1"/>
    </xf>
    <xf numFmtId="2" fontId="2" fillId="0" borderId="8" xfId="0" applyNumberFormat="1" applyFont="1" applyBorder="1" applyAlignment="1">
      <alignment horizontal="center" vertical="top" wrapText="1"/>
    </xf>
    <xf numFmtId="2" fontId="18" fillId="0" borderId="8" xfId="0" quotePrefix="1" applyNumberFormat="1" applyFont="1" applyBorder="1"/>
    <xf numFmtId="164" fontId="2" fillId="0" borderId="8" xfId="27" quotePrefix="1" applyNumberFormat="1" applyFont="1" applyBorder="1" applyAlignment="1">
      <alignment vertical="top" wrapText="1"/>
    </xf>
    <xf numFmtId="2" fontId="2" fillId="0" borderId="8" xfId="0" applyNumberFormat="1" applyFont="1" applyBorder="1" applyAlignment="1">
      <alignment wrapText="1"/>
    </xf>
    <xf numFmtId="14" fontId="3" fillId="0" borderId="0" xfId="0" applyNumberFormat="1" applyFont="1" applyAlignment="1">
      <alignment horizontal="center"/>
    </xf>
    <xf numFmtId="14" fontId="2" fillId="0" borderId="0" xfId="27" applyNumberFormat="1" applyFont="1"/>
    <xf numFmtId="0" fontId="2" fillId="0" borderId="0" xfId="0" applyFont="1" applyAlignment="1">
      <alignment horizontal="center" vertical="center" wrapText="1"/>
    </xf>
    <xf numFmtId="0" fontId="31" fillId="0" borderId="0" xfId="0" applyFont="1" applyAlignment="1">
      <alignment horizontal="center" vertical="center"/>
    </xf>
    <xf numFmtId="1" fontId="2" fillId="0" borderId="8" xfId="0" applyNumberFormat="1" applyFont="1" applyBorder="1" applyAlignment="1">
      <alignment horizontal="center"/>
    </xf>
    <xf numFmtId="164" fontId="11" fillId="0" borderId="8" xfId="27" applyNumberFormat="1" applyFont="1" applyBorder="1" applyAlignment="1">
      <alignment horizontal="center" vertical="top" wrapText="1"/>
    </xf>
    <xf numFmtId="0" fontId="22" fillId="0" borderId="0" xfId="0" applyFont="1"/>
    <xf numFmtId="0" fontId="32" fillId="0" borderId="8" xfId="0" applyFont="1" applyBorder="1" applyAlignment="1">
      <alignment horizontal="center" vertical="center"/>
    </xf>
    <xf numFmtId="49" fontId="3" fillId="0" borderId="8" xfId="0" applyNumberFormat="1" applyFont="1" applyBorder="1" applyAlignment="1">
      <alignment horizontal="center" wrapText="1"/>
    </xf>
    <xf numFmtId="0" fontId="6" fillId="0" borderId="8" xfId="46" applyFont="1" applyBorder="1" applyAlignment="1">
      <alignment horizontal="center" vertical="center"/>
    </xf>
    <xf numFmtId="0" fontId="39" fillId="0" borderId="0" xfId="61"/>
    <xf numFmtId="0" fontId="7" fillId="0" borderId="0" xfId="46" applyFont="1"/>
    <xf numFmtId="0" fontId="6" fillId="0" borderId="0" xfId="46" applyFont="1" applyAlignment="1">
      <alignment horizontal="center"/>
    </xf>
    <xf numFmtId="0" fontId="55" fillId="0" borderId="0" xfId="46" applyFont="1"/>
    <xf numFmtId="0" fontId="6" fillId="0" borderId="8" xfId="46" applyFont="1" applyBorder="1" applyAlignment="1">
      <alignment horizontal="center" vertical="center" wrapText="1"/>
    </xf>
    <xf numFmtId="0" fontId="7" fillId="0" borderId="8" xfId="46" applyFont="1" applyBorder="1"/>
    <xf numFmtId="0" fontId="7" fillId="0" borderId="8" xfId="46" applyFont="1" applyBorder="1" applyAlignment="1">
      <alignment wrapText="1"/>
    </xf>
    <xf numFmtId="14" fontId="7" fillId="0" borderId="8" xfId="46" applyNumberFormat="1" applyFont="1" applyBorder="1" applyAlignment="1">
      <alignment wrapText="1"/>
    </xf>
    <xf numFmtId="14" fontId="7" fillId="0" borderId="8" xfId="46" applyNumberFormat="1" applyFont="1" applyBorder="1"/>
    <xf numFmtId="164" fontId="7" fillId="0" borderId="8" xfId="27" applyNumberFormat="1" applyFont="1" applyBorder="1"/>
    <xf numFmtId="0" fontId="7" fillId="0" borderId="8" xfId="46" applyFont="1" applyBorder="1" applyAlignment="1">
      <alignment horizontal="center"/>
    </xf>
    <xf numFmtId="164" fontId="7" fillId="0" borderId="8" xfId="46" applyNumberFormat="1" applyFont="1" applyBorder="1"/>
    <xf numFmtId="10" fontId="7" fillId="0" borderId="8" xfId="46" applyNumberFormat="1" applyFont="1" applyBorder="1" applyAlignment="1">
      <alignment horizontal="center"/>
    </xf>
    <xf numFmtId="0" fontId="2" fillId="0" borderId="0" xfId="46" applyFont="1"/>
    <xf numFmtId="0" fontId="3" fillId="0" borderId="0" xfId="46" applyFont="1" applyAlignment="1">
      <alignment horizontal="center"/>
    </xf>
    <xf numFmtId="0" fontId="2" fillId="0" borderId="0" xfId="46" applyFont="1" applyAlignment="1">
      <alignment horizontal="right"/>
    </xf>
    <xf numFmtId="0" fontId="3" fillId="24" borderId="8" xfId="46" applyFont="1" applyFill="1" applyBorder="1" applyAlignment="1">
      <alignment horizontal="center" vertical="center"/>
    </xf>
    <xf numFmtId="0" fontId="3" fillId="24" borderId="8" xfId="46" applyFont="1" applyFill="1" applyBorder="1" applyAlignment="1">
      <alignment horizontal="center" vertical="center" wrapText="1"/>
    </xf>
    <xf numFmtId="0" fontId="2" fillId="0" borderId="0" xfId="46" applyFont="1" applyAlignment="1">
      <alignment horizontal="center" vertical="center"/>
    </xf>
    <xf numFmtId="0" fontId="2" fillId="0" borderId="0" xfId="46" applyFont="1" applyAlignment="1">
      <alignment horizontal="right" vertical="center"/>
    </xf>
    <xf numFmtId="0" fontId="2" fillId="0" borderId="8" xfId="46" applyFont="1" applyBorder="1" applyAlignment="1">
      <alignment horizontal="center" vertical="center"/>
    </xf>
    <xf numFmtId="0" fontId="20" fillId="0" borderId="8" xfId="46" applyFont="1" applyBorder="1" applyAlignment="1">
      <alignment vertical="center" wrapText="1"/>
    </xf>
    <xf numFmtId="1" fontId="20" fillId="0" borderId="8" xfId="46" applyNumberFormat="1" applyFont="1" applyBorder="1" applyAlignment="1">
      <alignment horizontal="left" vertical="center" wrapText="1"/>
    </xf>
    <xf numFmtId="1" fontId="20" fillId="0" borderId="8" xfId="46" applyNumberFormat="1" applyFont="1" applyBorder="1" applyAlignment="1">
      <alignment horizontal="center" vertical="center" wrapText="1"/>
    </xf>
    <xf numFmtId="164" fontId="2" fillId="0" borderId="8" xfId="46" applyNumberFormat="1" applyFont="1" applyBorder="1" applyAlignment="1">
      <alignment vertical="center"/>
    </xf>
    <xf numFmtId="164" fontId="2" fillId="0" borderId="8" xfId="46" quotePrefix="1" applyNumberFormat="1" applyFont="1" applyBorder="1" applyAlignment="1">
      <alignment vertical="center"/>
    </xf>
    <xf numFmtId="0" fontId="2" fillId="0" borderId="0" xfId="46" applyFont="1" applyAlignment="1">
      <alignment vertical="center"/>
    </xf>
    <xf numFmtId="0" fontId="3" fillId="0" borderId="0" xfId="46" applyFont="1"/>
    <xf numFmtId="0" fontId="10" fillId="24" borderId="8" xfId="0" applyFont="1" applyFill="1" applyBorder="1" applyAlignment="1">
      <alignment horizontal="center"/>
    </xf>
    <xf numFmtId="0" fontId="9" fillId="0" borderId="8" xfId="0" applyFont="1" applyBorder="1" applyAlignment="1">
      <alignment horizontal="left"/>
    </xf>
    <xf numFmtId="0" fontId="9" fillId="0" borderId="0" xfId="0" applyFont="1" applyAlignment="1">
      <alignment horizontal="left"/>
    </xf>
    <xf numFmtId="0" fontId="10" fillId="0" borderId="0" xfId="0" applyFont="1" applyAlignment="1">
      <alignment horizontal="right"/>
    </xf>
    <xf numFmtId="0" fontId="14" fillId="0" borderId="0" xfId="46" applyFont="1" applyAlignment="1">
      <alignment horizontal="center"/>
    </xf>
    <xf numFmtId="0" fontId="33" fillId="0" borderId="0" xfId="46"/>
    <xf numFmtId="0" fontId="2" fillId="0" borderId="0" xfId="46" applyFont="1" applyAlignment="1">
      <alignment horizontal="center"/>
    </xf>
    <xf numFmtId="0" fontId="29" fillId="0" borderId="0" xfId="46" applyFont="1" applyAlignment="1">
      <alignment horizontal="right"/>
    </xf>
    <xf numFmtId="0" fontId="3" fillId="0" borderId="0" xfId="46" applyFont="1" applyAlignment="1">
      <alignment horizontal="right"/>
    </xf>
    <xf numFmtId="0" fontId="57" fillId="0" borderId="0" xfId="46" applyFont="1"/>
    <xf numFmtId="0" fontId="2" fillId="0" borderId="0" xfId="46" applyFont="1" applyAlignment="1">
      <alignment vertical="center" wrapText="1"/>
    </xf>
    <xf numFmtId="0" fontId="3" fillId="0" borderId="0" xfId="46" applyFont="1" applyAlignment="1">
      <alignment horizontal="center" vertical="center"/>
    </xf>
    <xf numFmtId="0" fontId="29" fillId="25" borderId="8" xfId="46" applyFont="1" applyFill="1" applyBorder="1" applyAlignment="1">
      <alignment horizontal="center" vertical="center" wrapText="1"/>
    </xf>
    <xf numFmtId="0" fontId="29" fillId="25" borderId="12" xfId="46" applyFont="1" applyFill="1" applyBorder="1" applyAlignment="1">
      <alignment horizontal="center" vertical="center"/>
    </xf>
    <xf numFmtId="0" fontId="2" fillId="0" borderId="8" xfId="46" applyFont="1" applyBorder="1"/>
    <xf numFmtId="0" fontId="2" fillId="0" borderId="8" xfId="46" quotePrefix="1" applyFont="1" applyBorder="1"/>
    <xf numFmtId="170" fontId="2" fillId="0" borderId="8" xfId="46" quotePrefix="1" applyNumberFormat="1" applyFont="1" applyBorder="1"/>
    <xf numFmtId="2" fontId="2" fillId="0" borderId="8" xfId="46" quotePrefix="1" applyNumberFormat="1" applyFont="1" applyBorder="1" applyAlignment="1">
      <alignment horizontal="center"/>
    </xf>
    <xf numFmtId="0" fontId="2" fillId="0" borderId="8" xfId="46" applyFont="1" applyBorder="1" applyAlignment="1">
      <alignment horizontal="center"/>
    </xf>
    <xf numFmtId="171" fontId="23" fillId="0" borderId="8" xfId="45" applyNumberFormat="1" applyFont="1" applyBorder="1"/>
    <xf numFmtId="170" fontId="2" fillId="0" borderId="8" xfId="46" applyNumberFormat="1" applyFont="1" applyBorder="1"/>
    <xf numFmtId="49" fontId="2" fillId="0" borderId="0" xfId="46" applyNumberFormat="1" applyFont="1" applyAlignment="1">
      <alignment horizontal="center"/>
    </xf>
    <xf numFmtId="0" fontId="4" fillId="0" borderId="0" xfId="46" applyFont="1" applyAlignment="1">
      <alignment horizontal="right"/>
    </xf>
    <xf numFmtId="14" fontId="3" fillId="0" borderId="0" xfId="46" applyNumberFormat="1" applyFont="1"/>
    <xf numFmtId="0" fontId="3" fillId="0" borderId="8" xfId="46" applyFont="1" applyBorder="1" applyAlignment="1">
      <alignment horizontal="center" vertical="center"/>
    </xf>
    <xf numFmtId="49" fontId="3" fillId="0" borderId="8" xfId="46" applyNumberFormat="1" applyFont="1" applyBorder="1" applyAlignment="1">
      <alignment horizontal="center" vertical="center"/>
    </xf>
    <xf numFmtId="0" fontId="3" fillId="0" borderId="8" xfId="46" applyFont="1" applyBorder="1" applyAlignment="1">
      <alignment horizontal="center" vertical="center" wrapText="1"/>
    </xf>
    <xf numFmtId="0" fontId="2" fillId="0" borderId="8" xfId="46" applyFont="1" applyBorder="1" applyAlignment="1">
      <alignment vertical="top" wrapText="1"/>
    </xf>
    <xf numFmtId="49" fontId="2" fillId="0" borderId="8" xfId="46" applyNumberFormat="1" applyFont="1" applyBorder="1" applyAlignment="1">
      <alignment horizontal="center" vertical="top" wrapText="1"/>
    </xf>
    <xf numFmtId="14" fontId="2" fillId="0" borderId="8" xfId="46" applyNumberFormat="1" applyFont="1" applyBorder="1" applyAlignment="1">
      <alignment horizontal="center" vertical="top" wrapText="1"/>
    </xf>
    <xf numFmtId="0" fontId="3" fillId="24" borderId="8" xfId="46" applyFont="1" applyFill="1" applyBorder="1" applyAlignment="1">
      <alignment horizontal="center"/>
    </xf>
    <xf numFmtId="0" fontId="2" fillId="0" borderId="8" xfId="46" quotePrefix="1" applyFont="1" applyBorder="1" applyAlignment="1">
      <alignment horizontal="center"/>
    </xf>
    <xf numFmtId="0" fontId="2" fillId="0" borderId="8" xfId="46" applyFont="1" applyBorder="1" applyAlignment="1">
      <alignment vertical="center"/>
    </xf>
    <xf numFmtId="0" fontId="2" fillId="0" borderId="8" xfId="46" quotePrefix="1" applyFont="1" applyBorder="1" applyAlignment="1">
      <alignment horizontal="center" vertical="center"/>
    </xf>
    <xf numFmtId="0" fontId="15" fillId="0" borderId="0" xfId="46" applyFont="1"/>
    <xf numFmtId="0" fontId="59" fillId="0" borderId="0" xfId="46" applyFont="1" applyAlignment="1">
      <alignment horizontal="center"/>
    </xf>
    <xf numFmtId="0" fontId="59" fillId="0" borderId="0" xfId="46" applyFont="1" applyAlignment="1">
      <alignment horizontal="right"/>
    </xf>
    <xf numFmtId="14" fontId="2" fillId="0" borderId="8" xfId="46" applyNumberFormat="1" applyFont="1" applyBorder="1"/>
    <xf numFmtId="164" fontId="2" fillId="0" borderId="8" xfId="46" applyNumberFormat="1" applyFont="1" applyBorder="1"/>
    <xf numFmtId="164" fontId="2" fillId="0" borderId="8" xfId="46" applyNumberFormat="1" applyFont="1" applyBorder="1" applyAlignment="1">
      <alignment horizontal="center"/>
    </xf>
    <xf numFmtId="43" fontId="2" fillId="0" borderId="0" xfId="46" applyNumberFormat="1" applyFont="1"/>
    <xf numFmtId="0" fontId="3" fillId="26" borderId="8" xfId="0" applyFont="1" applyFill="1" applyBorder="1" applyAlignment="1">
      <alignment horizontal="center" vertical="center" wrapText="1"/>
    </xf>
    <xf numFmtId="0" fontId="60" fillId="24" borderId="8" xfId="0" applyFont="1" applyFill="1" applyBorder="1" applyAlignment="1">
      <alignment horizontal="center" vertical="center" wrapText="1"/>
    </xf>
    <xf numFmtId="164" fontId="10" fillId="24" borderId="8" xfId="27" applyNumberFormat="1" applyFont="1" applyFill="1" applyBorder="1" applyAlignment="1">
      <alignment horizontal="center"/>
    </xf>
    <xf numFmtId="164" fontId="13" fillId="0" borderId="8" xfId="27" applyNumberFormat="1" applyFont="1" applyBorder="1" applyAlignment="1"/>
    <xf numFmtId="0" fontId="61" fillId="0" borderId="0" xfId="0" applyFont="1" applyAlignment="1">
      <alignment horizontal="right"/>
    </xf>
    <xf numFmtId="0" fontId="9" fillId="0" borderId="13" xfId="0" applyFont="1" applyBorder="1"/>
    <xf numFmtId="0" fontId="9" fillId="0" borderId="9" xfId="0" applyFont="1" applyBorder="1"/>
    <xf numFmtId="0" fontId="9" fillId="0" borderId="16" xfId="0" applyFont="1" applyBorder="1"/>
    <xf numFmtId="0" fontId="10" fillId="0" borderId="17" xfId="0" applyFont="1" applyBorder="1"/>
    <xf numFmtId="0" fontId="10" fillId="0" borderId="0" xfId="0" applyFont="1"/>
    <xf numFmtId="0" fontId="62" fillId="24" borderId="8" xfId="0" applyFont="1" applyFill="1" applyBorder="1" applyAlignment="1">
      <alignment horizontal="center" vertical="top" wrapText="1"/>
    </xf>
    <xf numFmtId="0" fontId="62" fillId="0" borderId="8" xfId="0" applyFont="1" applyBorder="1" applyAlignment="1">
      <alignment horizontal="center"/>
    </xf>
    <xf numFmtId="0" fontId="20" fillId="0" borderId="15" xfId="0" applyFont="1" applyBorder="1" applyAlignment="1">
      <alignment horizontal="center" vertical="top" wrapText="1"/>
    </xf>
    <xf numFmtId="0" fontId="2" fillId="26" borderId="8" xfId="46" quotePrefix="1" applyFont="1" applyFill="1" applyBorder="1" applyAlignment="1">
      <alignment horizontal="center" vertical="center"/>
    </xf>
    <xf numFmtId="0" fontId="7" fillId="0" borderId="18" xfId="0" applyFont="1" applyBorder="1"/>
    <xf numFmtId="0" fontId="0" fillId="27" borderId="0" xfId="0" applyFill="1"/>
    <xf numFmtId="0" fontId="18" fillId="0" borderId="8" xfId="0" applyFont="1" applyBorder="1" applyAlignment="1">
      <alignment horizontal="left" indent="1"/>
    </xf>
    <xf numFmtId="0" fontId="30" fillId="0" borderId="0" xfId="0" applyFont="1" applyAlignment="1">
      <alignment horizontal="center"/>
    </xf>
    <xf numFmtId="0" fontId="56" fillId="24" borderId="8" xfId="0" applyFont="1" applyFill="1" applyBorder="1" applyAlignment="1">
      <alignment horizontal="center" vertical="center" wrapText="1"/>
    </xf>
    <xf numFmtId="0" fontId="30" fillId="0" borderId="19" xfId="0" applyFont="1" applyBorder="1" applyAlignment="1">
      <alignment horizontal="center"/>
    </xf>
    <xf numFmtId="0" fontId="5" fillId="24" borderId="8" xfId="0" applyFont="1" applyFill="1" applyBorder="1" applyAlignment="1">
      <alignment horizontal="center" vertical="center" wrapText="1"/>
    </xf>
    <xf numFmtId="0" fontId="5" fillId="24" borderId="12" xfId="0" applyFont="1" applyFill="1" applyBorder="1" applyAlignment="1">
      <alignment horizontal="center" vertical="center" wrapText="1"/>
    </xf>
    <xf numFmtId="0" fontId="5" fillId="24" borderId="10" xfId="0" applyFont="1" applyFill="1" applyBorder="1" applyAlignment="1">
      <alignment horizontal="center" vertical="center" wrapText="1"/>
    </xf>
    <xf numFmtId="0" fontId="6" fillId="0" borderId="8" xfId="46" applyFont="1" applyBorder="1" applyAlignment="1">
      <alignment horizontal="center" vertical="center"/>
    </xf>
    <xf numFmtId="0" fontId="2" fillId="0" borderId="8" xfId="46" applyFont="1" applyBorder="1" applyAlignment="1">
      <alignment horizontal="center" vertical="center" wrapText="1"/>
    </xf>
    <xf numFmtId="0" fontId="29" fillId="25" borderId="12" xfId="46" applyFont="1" applyFill="1" applyBorder="1" applyAlignment="1">
      <alignment horizontal="center" vertical="center" wrapText="1"/>
    </xf>
    <xf numFmtId="0" fontId="29" fillId="25" borderId="10" xfId="46" applyFont="1" applyFill="1" applyBorder="1" applyAlignment="1">
      <alignment horizontal="center" vertical="center" wrapText="1"/>
    </xf>
    <xf numFmtId="0" fontId="29" fillId="25" borderId="13" xfId="46" applyFont="1" applyFill="1" applyBorder="1" applyAlignment="1">
      <alignment horizontal="center" vertical="center" wrapText="1"/>
    </xf>
    <xf numFmtId="0" fontId="29" fillId="25" borderId="20" xfId="46" applyFont="1" applyFill="1" applyBorder="1" applyAlignment="1">
      <alignment horizontal="center" vertical="center" wrapText="1"/>
    </xf>
    <xf numFmtId="0" fontId="29" fillId="25" borderId="9" xfId="46" applyFont="1" applyFill="1" applyBorder="1" applyAlignment="1">
      <alignment horizontal="center" vertical="center" wrapText="1"/>
    </xf>
    <xf numFmtId="0" fontId="3" fillId="0" borderId="0" xfId="46" applyFont="1" applyAlignment="1">
      <alignment horizontal="center"/>
    </xf>
    <xf numFmtId="0" fontId="3" fillId="24" borderId="8" xfId="46" applyFont="1" applyFill="1" applyBorder="1" applyAlignment="1">
      <alignment horizontal="center" vertical="center"/>
    </xf>
    <xf numFmtId="0" fontId="15" fillId="24" borderId="8" xfId="46" applyFont="1" applyFill="1" applyBorder="1" applyAlignment="1">
      <alignment vertical="center"/>
    </xf>
    <xf numFmtId="0" fontId="3" fillId="24" borderId="8" xfId="46" applyFont="1" applyFill="1" applyBorder="1" applyAlignment="1">
      <alignment horizontal="center" vertical="center" wrapText="1"/>
    </xf>
    <xf numFmtId="0" fontId="3" fillId="24" borderId="8" xfId="46" applyFont="1" applyFill="1" applyBorder="1" applyAlignment="1">
      <alignment horizontal="center" wrapText="1"/>
    </xf>
  </cellXfs>
  <cellStyles count="6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30" builtinId="23" customBuiltin="1"/>
    <cellStyle name="Comma" xfId="27" builtinId="3"/>
    <cellStyle name="Comma0" xfId="28" xr:uid="{00000000-0005-0000-0000-00001B000000}"/>
    <cellStyle name="Currency0" xfId="29" xr:uid="{00000000-0005-0000-0000-00001C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2" xfId="36" builtinId="17" customBuiltin="1"/>
    <cellStyle name="Heading 3" xfId="37" builtinId="18" customBuiltin="1"/>
    <cellStyle name="Heading 4" xfId="38" builtinId="19" customBuiltin="1"/>
    <cellStyle name="Input" xfId="39" builtinId="20" customBuiltin="1"/>
    <cellStyle name="lap du toan" xfId="40" xr:uid="{00000000-0005-0000-0000-000027000000}"/>
    <cellStyle name="Linked Cell" xfId="41" builtinId="24" customBuiltin="1"/>
    <cellStyle name="Neutral" xfId="42" builtinId="28" customBuiltin="1"/>
    <cellStyle name="Normal" xfId="0" builtinId="0"/>
    <cellStyle name="Note" xfId="43" builtinId="10" customBuiltin="1"/>
    <cellStyle name="Output" xfId="44" builtinId="21" customBuiltin="1"/>
    <cellStyle name="Percent" xfId="45" builtinId="5"/>
    <cellStyle name="Style 1" xfId="46" xr:uid="{00000000-0005-0000-0000-00002E000000}"/>
    <cellStyle name="Title" xfId="47" builtinId="15" customBuiltin="1"/>
    <cellStyle name="Total" xfId="48" builtinId="25" customBuiltin="1"/>
    <cellStyle name="Warning Text" xfId="49" builtinId="11" customBuiltin="1"/>
    <cellStyle name="똿뗦먛귟 [0.00]_PRODUCT DETAIL Q1" xfId="50" xr:uid="{00000000-0005-0000-0000-000032000000}"/>
    <cellStyle name="똿뗦먛귟_PRODUCT DETAIL Q1" xfId="51" xr:uid="{00000000-0005-0000-0000-000033000000}"/>
    <cellStyle name="믅됞 [0.00]_PRODUCT DETAIL Q1" xfId="52" xr:uid="{00000000-0005-0000-0000-000034000000}"/>
    <cellStyle name="믅됞_PRODUCT DETAIL Q1" xfId="53" xr:uid="{00000000-0005-0000-0000-000035000000}"/>
    <cellStyle name="백분율_HOBONG" xfId="54" xr:uid="{00000000-0005-0000-0000-000036000000}"/>
    <cellStyle name="뷭?_BOOKSHIP" xfId="55" xr:uid="{00000000-0005-0000-0000-000037000000}"/>
    <cellStyle name="콤마 [0]_1202" xfId="56" xr:uid="{00000000-0005-0000-0000-000038000000}"/>
    <cellStyle name="콤마_1202" xfId="57" xr:uid="{00000000-0005-0000-0000-000039000000}"/>
    <cellStyle name="통화 [0]_1202" xfId="58" xr:uid="{00000000-0005-0000-0000-00003A000000}"/>
    <cellStyle name="통화_1202" xfId="59" xr:uid="{00000000-0005-0000-0000-00003B000000}"/>
    <cellStyle name="표준_(정보부문)월별인원계획" xfId="60" xr:uid="{00000000-0005-0000-0000-00003C000000}"/>
    <cellStyle name="표준_kc-elec system check list" xfId="61" xr:uid="{00000000-0005-0000-0000-00003D000000}"/>
  </cellStyles>
  <dxfs count="1">
    <dxf>
      <font>
        <condense val="0"/>
        <extend val="0"/>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8.xml"/><Relationship Id="rId21" Type="http://schemas.openxmlformats.org/officeDocument/2006/relationships/externalLink" Target="externalLinks/externalLink3.xml"/><Relationship Id="rId42" Type="http://schemas.openxmlformats.org/officeDocument/2006/relationships/externalLink" Target="externalLinks/externalLink24.xml"/><Relationship Id="rId47" Type="http://schemas.openxmlformats.org/officeDocument/2006/relationships/externalLink" Target="externalLinks/externalLink29.xml"/><Relationship Id="rId63" Type="http://schemas.openxmlformats.org/officeDocument/2006/relationships/externalLink" Target="externalLinks/externalLink45.xml"/><Relationship Id="rId68" Type="http://schemas.openxmlformats.org/officeDocument/2006/relationships/externalLink" Target="externalLinks/externalLink50.xml"/><Relationship Id="rId84" Type="http://schemas.openxmlformats.org/officeDocument/2006/relationships/externalLink" Target="externalLinks/externalLink66.xml"/><Relationship Id="rId89" Type="http://schemas.openxmlformats.org/officeDocument/2006/relationships/externalLink" Target="externalLinks/externalLink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1.xml"/><Relationship Id="rId107" Type="http://schemas.openxmlformats.org/officeDocument/2006/relationships/styles" Target="styles.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externalLink" Target="externalLinks/externalLink22.xml"/><Relationship Id="rId45" Type="http://schemas.openxmlformats.org/officeDocument/2006/relationships/externalLink" Target="externalLinks/externalLink27.xml"/><Relationship Id="rId53" Type="http://schemas.openxmlformats.org/officeDocument/2006/relationships/externalLink" Target="externalLinks/externalLink35.xml"/><Relationship Id="rId58" Type="http://schemas.openxmlformats.org/officeDocument/2006/relationships/externalLink" Target="externalLinks/externalLink40.xml"/><Relationship Id="rId66" Type="http://schemas.openxmlformats.org/officeDocument/2006/relationships/externalLink" Target="externalLinks/externalLink48.xml"/><Relationship Id="rId74" Type="http://schemas.openxmlformats.org/officeDocument/2006/relationships/externalLink" Target="externalLinks/externalLink56.xml"/><Relationship Id="rId79" Type="http://schemas.openxmlformats.org/officeDocument/2006/relationships/externalLink" Target="externalLinks/externalLink61.xml"/><Relationship Id="rId87" Type="http://schemas.openxmlformats.org/officeDocument/2006/relationships/externalLink" Target="externalLinks/externalLink69.xml"/><Relationship Id="rId102" Type="http://schemas.openxmlformats.org/officeDocument/2006/relationships/externalLink" Target="externalLinks/externalLink84.xml"/><Relationship Id="rId5" Type="http://schemas.openxmlformats.org/officeDocument/2006/relationships/worksheet" Target="worksheets/sheet5.xml"/><Relationship Id="rId61" Type="http://schemas.openxmlformats.org/officeDocument/2006/relationships/externalLink" Target="externalLinks/externalLink43.xml"/><Relationship Id="rId82" Type="http://schemas.openxmlformats.org/officeDocument/2006/relationships/externalLink" Target="externalLinks/externalLink64.xml"/><Relationship Id="rId90" Type="http://schemas.openxmlformats.org/officeDocument/2006/relationships/externalLink" Target="externalLinks/externalLink72.xml"/><Relationship Id="rId95" Type="http://schemas.openxmlformats.org/officeDocument/2006/relationships/externalLink" Target="externalLinks/externalLink77.xml"/><Relationship Id="rId19" Type="http://schemas.openxmlformats.org/officeDocument/2006/relationships/externalLink" Target="externalLinks/externalLink1.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externalLink" Target="externalLinks/externalLink25.xml"/><Relationship Id="rId48" Type="http://schemas.openxmlformats.org/officeDocument/2006/relationships/externalLink" Target="externalLinks/externalLink30.xml"/><Relationship Id="rId56" Type="http://schemas.openxmlformats.org/officeDocument/2006/relationships/externalLink" Target="externalLinks/externalLink38.xml"/><Relationship Id="rId64" Type="http://schemas.openxmlformats.org/officeDocument/2006/relationships/externalLink" Target="externalLinks/externalLink46.xml"/><Relationship Id="rId69" Type="http://schemas.openxmlformats.org/officeDocument/2006/relationships/externalLink" Target="externalLinks/externalLink51.xml"/><Relationship Id="rId77" Type="http://schemas.openxmlformats.org/officeDocument/2006/relationships/externalLink" Target="externalLinks/externalLink59.xml"/><Relationship Id="rId100" Type="http://schemas.openxmlformats.org/officeDocument/2006/relationships/externalLink" Target="externalLinks/externalLink82.xml"/><Relationship Id="rId105" Type="http://schemas.openxmlformats.org/officeDocument/2006/relationships/externalLink" Target="externalLinks/externalLink87.xml"/><Relationship Id="rId8" Type="http://schemas.openxmlformats.org/officeDocument/2006/relationships/worksheet" Target="worksheets/sheet8.xml"/><Relationship Id="rId51" Type="http://schemas.openxmlformats.org/officeDocument/2006/relationships/externalLink" Target="externalLinks/externalLink33.xml"/><Relationship Id="rId72" Type="http://schemas.openxmlformats.org/officeDocument/2006/relationships/externalLink" Target="externalLinks/externalLink54.xml"/><Relationship Id="rId80" Type="http://schemas.openxmlformats.org/officeDocument/2006/relationships/externalLink" Target="externalLinks/externalLink62.xml"/><Relationship Id="rId85" Type="http://schemas.openxmlformats.org/officeDocument/2006/relationships/externalLink" Target="externalLinks/externalLink67.xml"/><Relationship Id="rId93" Type="http://schemas.openxmlformats.org/officeDocument/2006/relationships/externalLink" Target="externalLinks/externalLink75.xml"/><Relationship Id="rId98" Type="http://schemas.openxmlformats.org/officeDocument/2006/relationships/externalLink" Target="externalLinks/externalLink8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 Id="rId46" Type="http://schemas.openxmlformats.org/officeDocument/2006/relationships/externalLink" Target="externalLinks/externalLink28.xml"/><Relationship Id="rId59" Type="http://schemas.openxmlformats.org/officeDocument/2006/relationships/externalLink" Target="externalLinks/externalLink41.xml"/><Relationship Id="rId67" Type="http://schemas.openxmlformats.org/officeDocument/2006/relationships/externalLink" Target="externalLinks/externalLink49.xml"/><Relationship Id="rId103" Type="http://schemas.openxmlformats.org/officeDocument/2006/relationships/externalLink" Target="externalLinks/externalLink85.xml"/><Relationship Id="rId108" Type="http://schemas.openxmlformats.org/officeDocument/2006/relationships/sharedStrings" Target="sharedStrings.xml"/><Relationship Id="rId20" Type="http://schemas.openxmlformats.org/officeDocument/2006/relationships/externalLink" Target="externalLinks/externalLink2.xml"/><Relationship Id="rId41" Type="http://schemas.openxmlformats.org/officeDocument/2006/relationships/externalLink" Target="externalLinks/externalLink23.xml"/><Relationship Id="rId54" Type="http://schemas.openxmlformats.org/officeDocument/2006/relationships/externalLink" Target="externalLinks/externalLink36.xml"/><Relationship Id="rId62" Type="http://schemas.openxmlformats.org/officeDocument/2006/relationships/externalLink" Target="externalLinks/externalLink44.xml"/><Relationship Id="rId70" Type="http://schemas.openxmlformats.org/officeDocument/2006/relationships/externalLink" Target="externalLinks/externalLink52.xml"/><Relationship Id="rId75" Type="http://schemas.openxmlformats.org/officeDocument/2006/relationships/externalLink" Target="externalLinks/externalLink57.xml"/><Relationship Id="rId83" Type="http://schemas.openxmlformats.org/officeDocument/2006/relationships/externalLink" Target="externalLinks/externalLink65.xml"/><Relationship Id="rId88" Type="http://schemas.openxmlformats.org/officeDocument/2006/relationships/externalLink" Target="externalLinks/externalLink70.xml"/><Relationship Id="rId91" Type="http://schemas.openxmlformats.org/officeDocument/2006/relationships/externalLink" Target="externalLinks/externalLink73.xml"/><Relationship Id="rId96" Type="http://schemas.openxmlformats.org/officeDocument/2006/relationships/externalLink" Target="externalLinks/externalLink7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49" Type="http://schemas.openxmlformats.org/officeDocument/2006/relationships/externalLink" Target="externalLinks/externalLink31.xml"/><Relationship Id="rId57" Type="http://schemas.openxmlformats.org/officeDocument/2006/relationships/externalLink" Target="externalLinks/externalLink39.xml"/><Relationship Id="rId106"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externalLink" Target="externalLinks/externalLink13.xml"/><Relationship Id="rId44" Type="http://schemas.openxmlformats.org/officeDocument/2006/relationships/externalLink" Target="externalLinks/externalLink26.xml"/><Relationship Id="rId52" Type="http://schemas.openxmlformats.org/officeDocument/2006/relationships/externalLink" Target="externalLinks/externalLink34.xml"/><Relationship Id="rId60" Type="http://schemas.openxmlformats.org/officeDocument/2006/relationships/externalLink" Target="externalLinks/externalLink42.xml"/><Relationship Id="rId65" Type="http://schemas.openxmlformats.org/officeDocument/2006/relationships/externalLink" Target="externalLinks/externalLink47.xml"/><Relationship Id="rId73" Type="http://schemas.openxmlformats.org/officeDocument/2006/relationships/externalLink" Target="externalLinks/externalLink55.xml"/><Relationship Id="rId78" Type="http://schemas.openxmlformats.org/officeDocument/2006/relationships/externalLink" Target="externalLinks/externalLink60.xml"/><Relationship Id="rId81" Type="http://schemas.openxmlformats.org/officeDocument/2006/relationships/externalLink" Target="externalLinks/externalLink63.xml"/><Relationship Id="rId86" Type="http://schemas.openxmlformats.org/officeDocument/2006/relationships/externalLink" Target="externalLinks/externalLink68.xml"/><Relationship Id="rId94" Type="http://schemas.openxmlformats.org/officeDocument/2006/relationships/externalLink" Target="externalLinks/externalLink76.xml"/><Relationship Id="rId99" Type="http://schemas.openxmlformats.org/officeDocument/2006/relationships/externalLink" Target="externalLinks/externalLink81.xml"/><Relationship Id="rId101" Type="http://schemas.openxmlformats.org/officeDocument/2006/relationships/externalLink" Target="externalLinks/externalLink8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21.xml"/><Relationship Id="rId109" Type="http://schemas.openxmlformats.org/officeDocument/2006/relationships/calcChain" Target="calcChain.xml"/><Relationship Id="rId34" Type="http://schemas.openxmlformats.org/officeDocument/2006/relationships/externalLink" Target="externalLinks/externalLink16.xml"/><Relationship Id="rId50" Type="http://schemas.openxmlformats.org/officeDocument/2006/relationships/externalLink" Target="externalLinks/externalLink32.xml"/><Relationship Id="rId55" Type="http://schemas.openxmlformats.org/officeDocument/2006/relationships/externalLink" Target="externalLinks/externalLink37.xml"/><Relationship Id="rId76" Type="http://schemas.openxmlformats.org/officeDocument/2006/relationships/externalLink" Target="externalLinks/externalLink58.xml"/><Relationship Id="rId97" Type="http://schemas.openxmlformats.org/officeDocument/2006/relationships/externalLink" Target="externalLinks/externalLink79.xml"/><Relationship Id="rId104" Type="http://schemas.openxmlformats.org/officeDocument/2006/relationships/externalLink" Target="externalLinks/externalLink86.xml"/><Relationship Id="rId7" Type="http://schemas.openxmlformats.org/officeDocument/2006/relationships/worksheet" Target="worksheets/sheet7.xml"/><Relationship Id="rId71" Type="http://schemas.openxmlformats.org/officeDocument/2006/relationships/externalLink" Target="externalLinks/externalLink53.xml"/><Relationship Id="rId92" Type="http://schemas.openxmlformats.org/officeDocument/2006/relationships/externalLink" Target="externalLinks/externalLink74.xml"/></Relationships>
</file>

<file path=xl/drawings/drawing1.xml><?xml version="1.0" encoding="utf-8"?>
<xdr:wsDr xmlns:xdr="http://schemas.openxmlformats.org/drawingml/2006/spreadsheetDrawing" xmlns:a="http://schemas.openxmlformats.org/drawingml/2006/main">
  <xdr:twoCellAnchor>
    <xdr:from>
      <xdr:col>6</xdr:col>
      <xdr:colOff>76200</xdr:colOff>
      <xdr:row>4</xdr:row>
      <xdr:rowOff>38100</xdr:rowOff>
    </xdr:from>
    <xdr:to>
      <xdr:col>14</xdr:col>
      <xdr:colOff>257175</xdr:colOff>
      <xdr:row>20</xdr:row>
      <xdr:rowOff>85725</xdr:rowOff>
    </xdr:to>
    <xdr:sp macro="" textlink="">
      <xdr:nvSpPr>
        <xdr:cNvPr id="43009" name="Text Box 1">
          <a:extLst>
            <a:ext uri="{FF2B5EF4-FFF2-40B4-BE49-F238E27FC236}">
              <a16:creationId xmlns:a16="http://schemas.microsoft.com/office/drawing/2014/main" id="{00000000-0008-0000-0000-000001A80000}"/>
            </a:ext>
          </a:extLst>
        </xdr:cNvPr>
        <xdr:cNvSpPr txBox="1">
          <a:spLocks noChangeArrowheads="1"/>
        </xdr:cNvSpPr>
      </xdr:nvSpPr>
      <xdr:spPr bwMode="auto">
        <a:xfrm>
          <a:off x="4733925" y="800100"/>
          <a:ext cx="5057775" cy="3095625"/>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FF6600" mc:Ignorable="a14" a14:legacySpreadsheetColorIndex="53"/>
          </a:solidFill>
          <a:miter lim="800000"/>
          <a:headEnd/>
          <a:tailEnd/>
        </a:ln>
      </xdr:spPr>
      <xdr:txBody>
        <a:bodyPr vertOverflow="clip" wrap="square" lIns="27432" tIns="27432" rIns="0" bIns="0" anchor="t" upright="1"/>
        <a:lstStyle/>
        <a:p>
          <a:pPr algn="l" rtl="0">
            <a:defRPr sz="1000"/>
          </a:pPr>
          <a:r>
            <a:rPr lang="vi-VN" sz="1200" b="0" i="0" u="none" strike="noStrike" baseline="0">
              <a:solidFill>
                <a:srgbClr val="000000"/>
              </a:solidFill>
              <a:latin typeface="Times New Roman"/>
              <a:cs typeface="Times New Roman"/>
            </a:rPr>
            <a:t>  </a:t>
          </a:r>
          <a:r>
            <a:rPr lang="vi-VN" sz="1200" b="1" i="0" u="sng" strike="noStrike" baseline="0">
              <a:solidFill>
                <a:srgbClr val="FF0000"/>
              </a:solidFill>
              <a:latin typeface="Times New Roman"/>
              <a:cs typeface="Times New Roman"/>
            </a:rPr>
            <a:t>YÊU CẦU</a:t>
          </a:r>
          <a:endParaRPr lang="vi-VN" sz="1200" b="0" i="0" u="none" strike="noStrike" baseline="0">
            <a:solidFill>
              <a:srgbClr val="000000"/>
            </a:solidFill>
            <a:latin typeface="Times New Roman"/>
            <a:cs typeface="Times New Roman"/>
          </a:endParaRPr>
        </a:p>
        <a:p>
          <a:pPr algn="l" rtl="0">
            <a:defRPr sz="1000"/>
          </a:pPr>
          <a:endParaRPr lang="vi-VN" sz="1200" b="0" i="0" u="none" strike="noStrike" baseline="0">
            <a:solidFill>
              <a:srgbClr val="000000"/>
            </a:solidFill>
            <a:latin typeface="Times New Roman"/>
            <a:cs typeface="Times New Roman"/>
          </a:endParaRPr>
        </a:p>
        <a:p>
          <a:pPr algn="l" rtl="0">
            <a:defRPr sz="1000"/>
          </a:pPr>
          <a:r>
            <a:rPr lang="vi-VN" sz="1200" b="0" i="0" u="none" strike="noStrike" baseline="0">
              <a:solidFill>
                <a:srgbClr val="000000"/>
              </a:solidFill>
              <a:latin typeface="Times New Roman"/>
              <a:cs typeface="Times New Roman"/>
            </a:rPr>
            <a:t>  </a:t>
          </a: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1:</a:t>
          </a:r>
          <a:r>
            <a:rPr lang="vi-VN" sz="1200" b="0" i="0" u="none" strike="noStrike" baseline="0">
              <a:solidFill>
                <a:srgbClr val="000000"/>
              </a:solidFill>
              <a:latin typeface="Times New Roman"/>
              <a:cs typeface="Times New Roman"/>
            </a:rPr>
            <a:t> </a:t>
          </a:r>
          <a:r>
            <a:rPr lang="vi-VN" sz="1300" b="0" i="0" u="none" strike="noStrike" baseline="0">
              <a:solidFill>
                <a:srgbClr val="000000"/>
              </a:solidFill>
              <a:latin typeface="Times New Roman"/>
              <a:cs typeface="Times New Roman"/>
            </a:rPr>
            <a:t>Tính cột Thanh Tien:    </a:t>
          </a:r>
          <a:r>
            <a:rPr lang="vi-VN" sz="1300" b="1" i="0" u="none" strike="noStrike" baseline="0">
              <a:solidFill>
                <a:srgbClr val="000000"/>
              </a:solidFill>
              <a:latin typeface="Times New Roman"/>
              <a:cs typeface="Times New Roman"/>
            </a:rPr>
            <a:t>Thanh Tien = So Luong * Don Gia</a:t>
          </a:r>
          <a:endParaRPr lang="vi-VN" sz="1200" b="0" i="0" u="none" strike="noStrike" baseline="0">
            <a:solidFill>
              <a:srgbClr val="000000"/>
            </a:solidFill>
            <a:latin typeface="Times New Roman"/>
            <a:cs typeface="Times New Roman"/>
          </a:endParaRPr>
        </a:p>
        <a:p>
          <a:pPr algn="l" rtl="0">
            <a:defRPr sz="1000"/>
          </a:pPr>
          <a:r>
            <a:rPr lang="vi-VN" sz="1200" b="0" i="0" u="none" strike="noStrike" baseline="0">
              <a:solidFill>
                <a:srgbClr val="000000"/>
              </a:solidFill>
              <a:latin typeface="Times New Roman"/>
              <a:cs typeface="Times New Roman"/>
            </a:rPr>
            <a:t>  </a:t>
          </a: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2:</a:t>
          </a:r>
          <a:r>
            <a:rPr lang="vi-VN" sz="1300" b="0" i="0" u="none" strike="noStrike" baseline="0">
              <a:solidFill>
                <a:srgbClr val="000000"/>
              </a:solidFill>
              <a:latin typeface="Times New Roman"/>
              <a:cs typeface="Times New Roman"/>
            </a:rPr>
            <a:t> Định dạng và canh dữ liệu:</a:t>
          </a:r>
        </a:p>
        <a:p>
          <a:pPr algn="l" rtl="0">
            <a:defRPr sz="1000"/>
          </a:pPr>
          <a:r>
            <a:rPr lang="vi-VN" sz="1300" b="0" i="0" u="none" strike="noStrike" baseline="0">
              <a:solidFill>
                <a:srgbClr val="000000"/>
              </a:solidFill>
              <a:latin typeface="Times New Roman"/>
              <a:cs typeface="Times New Roman"/>
            </a:rPr>
            <a:t>             - Định dạng các cột </a:t>
          </a:r>
          <a:r>
            <a:rPr lang="vi-VN" sz="1300" b="1" i="0" u="none" strike="noStrike" baseline="0">
              <a:solidFill>
                <a:srgbClr val="000000"/>
              </a:solidFill>
              <a:latin typeface="Times New Roman"/>
              <a:cs typeface="Times New Roman"/>
            </a:rPr>
            <a:t>Don Gia, Thanh Tien</a:t>
          </a:r>
          <a:r>
            <a:rPr lang="vi-VN" sz="1300" b="0" i="0" u="none" strike="noStrike" baseline="0">
              <a:solidFill>
                <a:srgbClr val="000000"/>
              </a:solidFill>
              <a:latin typeface="Times New Roman"/>
              <a:cs typeface="Times New Roman"/>
            </a:rPr>
            <a:t> hiển thị theo dạng</a:t>
          </a:r>
        </a:p>
        <a:p>
          <a:pPr algn="l" rtl="0">
            <a:defRPr sz="1000"/>
          </a:pPr>
          <a:r>
            <a:rPr lang="vi-VN" sz="1300" b="0" i="0" u="none" strike="noStrike" baseline="0">
              <a:solidFill>
                <a:srgbClr val="000000"/>
              </a:solidFill>
              <a:latin typeface="Times New Roman"/>
              <a:cs typeface="Times New Roman"/>
            </a:rPr>
            <a:t>               Comma Style </a:t>
          </a:r>
          <a:r>
            <a:rPr lang="vi-VN" sz="1600" b="1" i="0" u="none" strike="noStrike" baseline="0">
              <a:solidFill>
                <a:srgbClr val="0000FF"/>
              </a:solidFill>
              <a:latin typeface="Times New Roman"/>
              <a:cs typeface="Times New Roman"/>
            </a:rPr>
            <a:t>(</a:t>
          </a:r>
          <a:r>
            <a:rPr lang="vi-VN" sz="1600" b="1" i="0" u="none" strike="noStrike" baseline="0">
              <a:solidFill>
                <a:srgbClr val="000000"/>
              </a:solidFill>
              <a:latin typeface="Times New Roman"/>
              <a:cs typeface="Times New Roman"/>
            </a:rPr>
            <a:t> </a:t>
          </a:r>
          <a:r>
            <a:rPr lang="vi-VN" sz="1600" b="1" i="0" u="none" strike="noStrike" baseline="0">
              <a:solidFill>
                <a:srgbClr val="FF0000"/>
              </a:solidFill>
              <a:latin typeface="Times New Roman"/>
              <a:cs typeface="Times New Roman"/>
            </a:rPr>
            <a:t>,</a:t>
          </a:r>
          <a:r>
            <a:rPr lang="vi-VN" sz="1600" b="1" i="0" u="none" strike="noStrike" baseline="0">
              <a:solidFill>
                <a:srgbClr val="000000"/>
              </a:solidFill>
              <a:latin typeface="Times New Roman"/>
              <a:cs typeface="Times New Roman"/>
            </a:rPr>
            <a:t> </a:t>
          </a:r>
          <a:r>
            <a:rPr lang="vi-VN" sz="1600" b="1" i="0" u="none" strike="noStrike" baseline="0">
              <a:solidFill>
                <a:srgbClr val="0000FF"/>
              </a:solidFill>
              <a:latin typeface="Times New Roman"/>
              <a:cs typeface="Times New Roman"/>
            </a:rPr>
            <a:t>)</a:t>
          </a:r>
          <a:r>
            <a:rPr lang="vi-VN" sz="1300" b="0" i="0" u="none" strike="noStrike" baseline="0">
              <a:solidFill>
                <a:srgbClr val="000000"/>
              </a:solidFill>
              <a:latin typeface="Times New Roman"/>
              <a:cs typeface="Times New Roman"/>
            </a:rPr>
            <a:t> không có số lẻ thập phân.</a:t>
          </a:r>
        </a:p>
        <a:p>
          <a:pPr algn="l" rtl="0">
            <a:defRPr sz="1000"/>
          </a:pPr>
          <a:r>
            <a:rPr lang="vi-VN" sz="1300" b="0" i="0" u="none" strike="noStrike" baseline="0">
              <a:solidFill>
                <a:srgbClr val="000000"/>
              </a:solidFill>
              <a:latin typeface="Times New Roman"/>
              <a:cs typeface="Times New Roman"/>
            </a:rPr>
            <a:t>             - Định dạng cột Don Vi: </a:t>
          </a:r>
          <a:r>
            <a:rPr lang="vi-VN" sz="1300" b="0" i="0" u="none" strike="noStrike" baseline="0">
              <a:solidFill>
                <a:srgbClr val="FF0000"/>
              </a:solidFill>
              <a:latin typeface="Times New Roman"/>
              <a:cs typeface="Times New Roman"/>
            </a:rPr>
            <a:t>m3</a:t>
          </a:r>
          <a:r>
            <a:rPr lang="vi-VN" sz="1300" b="0" i="0" u="none" strike="noStrike" baseline="0">
              <a:solidFill>
                <a:srgbClr val="000000"/>
              </a:solidFill>
              <a:latin typeface="Times New Roman"/>
              <a:cs typeface="Times New Roman"/>
            </a:rPr>
            <a:t> thành </a:t>
          </a:r>
          <a:r>
            <a:rPr lang="vi-VN" sz="1300" b="0" i="0" u="none" strike="noStrike" baseline="0">
              <a:solidFill>
                <a:srgbClr val="FF0000"/>
              </a:solidFill>
              <a:latin typeface="Times New Roman"/>
              <a:cs typeface="Times New Roman"/>
            </a:rPr>
            <a:t>m</a:t>
          </a:r>
          <a:r>
            <a:rPr lang="vi-VN" sz="1300" b="0" i="0" u="none" strike="noStrike" baseline="30000">
              <a:solidFill>
                <a:srgbClr val="FF0000"/>
              </a:solidFill>
              <a:latin typeface="Times New Roman"/>
              <a:cs typeface="Times New Roman"/>
            </a:rPr>
            <a:t>3</a:t>
          </a:r>
          <a:r>
            <a:rPr lang="vi-VN" sz="1300" b="0" i="0" u="none" strike="noStrike" baseline="0">
              <a:solidFill>
                <a:srgbClr val="000000"/>
              </a:solidFill>
              <a:latin typeface="Times New Roman"/>
              <a:cs typeface="Times New Roman"/>
            </a:rPr>
            <a:t> và canh giữa ô (Center).</a:t>
          </a:r>
        </a:p>
        <a:p>
          <a:pPr algn="l" rtl="0">
            <a:defRPr sz="1000"/>
          </a:pPr>
          <a:r>
            <a:rPr lang="vi-VN" sz="1300" b="0" i="0" u="none" strike="noStrike" baseline="0">
              <a:solidFill>
                <a:srgbClr val="000000"/>
              </a:solidFill>
              <a:latin typeface="Times New Roman"/>
              <a:cs typeface="Times New Roman"/>
            </a:rPr>
            <a:t>             - Ghép các ô A1 và B1 thành một ô</a:t>
          </a:r>
        </a:p>
        <a:p>
          <a:pPr algn="l" rtl="0">
            <a:defRPr sz="1000"/>
          </a:pPr>
          <a:r>
            <a:rPr lang="vi-VN" sz="1300" b="0" i="0" u="none" strike="noStrike" baseline="0">
              <a:solidFill>
                <a:srgbClr val="000000"/>
              </a:solidFill>
              <a:latin typeface="Times New Roman"/>
              <a:cs typeface="Times New Roman"/>
            </a:rPr>
            <a:t>             - Ghép các ô C1, D1, E1 và F1 thành một ô</a:t>
          </a:r>
        </a:p>
        <a:p>
          <a:pPr algn="l" rtl="0">
            <a:defRPr sz="1000"/>
          </a:pPr>
          <a:r>
            <a:rPr lang="vi-VN" sz="1300" b="0" i="0" u="none" strike="noStrike" baseline="0">
              <a:solidFill>
                <a:srgbClr val="000000"/>
              </a:solidFill>
              <a:latin typeface="Times New Roman"/>
              <a:cs typeface="Times New Roman"/>
            </a:rPr>
            <a:t>             - Ghép các ô A2 và B2 thành một ô</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3:</a:t>
          </a:r>
          <a:r>
            <a:rPr lang="vi-VN" sz="1300" b="0" i="0" u="none" strike="noStrike" baseline="0">
              <a:solidFill>
                <a:srgbClr val="000000"/>
              </a:solidFill>
              <a:latin typeface="Times New Roman"/>
              <a:cs typeface="Times New Roman"/>
            </a:rPr>
            <a:t> Sử dụng lệnh AutoFilter để lọc các Ten Hang</a:t>
          </a:r>
        </a:p>
        <a:p>
          <a:pPr algn="l" rtl="0">
            <a:defRPr sz="1000"/>
          </a:pPr>
          <a:r>
            <a:rPr lang="vi-VN" sz="1300" b="0" i="0" u="none" strike="noStrike" baseline="0">
              <a:solidFill>
                <a:srgbClr val="000000"/>
              </a:solidFill>
              <a:latin typeface="Times New Roman"/>
              <a:cs typeface="Times New Roman"/>
            </a:rPr>
            <a:t>              là Sat (cho hiển thị các mặt hàng là sắt các loại).</a:t>
          </a:r>
          <a:endParaRPr lang="vi-VN" sz="1200" b="0" i="0" u="none" strike="noStrike" baseline="0">
            <a:solidFill>
              <a:srgbClr val="000000"/>
            </a:solidFill>
            <a:latin typeface="Times New Roman"/>
            <a:cs typeface="Times New Roman"/>
          </a:endParaRPr>
        </a:p>
        <a:p>
          <a:pPr algn="l" rtl="0">
            <a:defRPr sz="1000"/>
          </a:pPr>
          <a:endParaRPr lang="vi-VN" sz="1200" b="0" i="0" u="none" strike="noStrike" baseline="0">
            <a:solidFill>
              <a:srgbClr val="000000"/>
            </a:solidFill>
            <a:latin typeface="Times New Roman"/>
            <a:cs typeface="Times New Roman"/>
          </a:endParaRPr>
        </a:p>
        <a:p>
          <a:pPr algn="l" rtl="0">
            <a:defRPr sz="1000"/>
          </a:pPr>
          <a:r>
            <a:rPr lang="vi-VN" sz="12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HẾT</a:t>
          </a:r>
          <a:endParaRPr lang="vi-VN" sz="1200" b="0" i="0" u="none" strike="noStrike" baseline="0">
            <a:solidFill>
              <a:srgbClr val="000000"/>
            </a:solidFill>
            <a:latin typeface="Times New Roman"/>
            <a:cs typeface="Times New Roman"/>
          </a:endParaRPr>
        </a:p>
        <a:p>
          <a:pPr algn="l" rtl="0">
            <a:defRPr sz="1000"/>
          </a:pPr>
          <a:endParaRPr lang="vi-VN" sz="1200" b="0" i="0" u="none" strike="noStrike" baseline="0">
            <a:solidFill>
              <a:srgbClr val="000000"/>
            </a:solidFill>
            <a:latin typeface="Times New Roman"/>
            <a:cs typeface="Times New Roman"/>
          </a:endParaRPr>
        </a:p>
        <a:p>
          <a:pPr algn="l" rtl="0">
            <a:defRPr sz="1000"/>
          </a:pPr>
          <a:endParaRPr lang="vi-VN" sz="1200" b="0" i="0" u="none" strike="noStrike" baseline="0">
            <a:solidFill>
              <a:srgbClr val="000000"/>
            </a:solidFill>
            <a:latin typeface="Times New Roman"/>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38100</xdr:colOff>
      <xdr:row>6</xdr:row>
      <xdr:rowOff>9525</xdr:rowOff>
    </xdr:from>
    <xdr:to>
      <xdr:col>16</xdr:col>
      <xdr:colOff>161925</xdr:colOff>
      <xdr:row>22</xdr:row>
      <xdr:rowOff>76200</xdr:rowOff>
    </xdr:to>
    <xdr:sp macro="" textlink="">
      <xdr:nvSpPr>
        <xdr:cNvPr id="41985" name="Text Box 1">
          <a:extLst>
            <a:ext uri="{FF2B5EF4-FFF2-40B4-BE49-F238E27FC236}">
              <a16:creationId xmlns:a16="http://schemas.microsoft.com/office/drawing/2014/main" id="{00000000-0008-0000-0900-000001A40000}"/>
            </a:ext>
          </a:extLst>
        </xdr:cNvPr>
        <xdr:cNvSpPr txBox="1">
          <a:spLocks noChangeArrowheads="1"/>
        </xdr:cNvSpPr>
      </xdr:nvSpPr>
      <xdr:spPr bwMode="auto">
        <a:xfrm>
          <a:off x="6419850" y="1409700"/>
          <a:ext cx="6762750" cy="3267075"/>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27432" rIns="0" bIns="0" anchor="t" upright="1"/>
        <a:lstStyle/>
        <a:p>
          <a:pPr algn="l" rtl="0">
            <a:defRPr sz="1000"/>
          </a:pPr>
          <a:r>
            <a:rPr lang="vi-VN" sz="1200" b="0" i="0" u="none" strike="noStrike" baseline="0">
              <a:solidFill>
                <a:srgbClr val="000000"/>
              </a:solidFill>
              <a:latin typeface="Times New Roman"/>
              <a:cs typeface="Times New Roman"/>
            </a:rPr>
            <a:t> </a:t>
          </a:r>
          <a:r>
            <a:rPr lang="vi-VN" sz="1400" b="1" i="0" u="sng" strike="noStrike" baseline="0">
              <a:solidFill>
                <a:srgbClr val="FF0000"/>
              </a:solidFill>
              <a:latin typeface="Times New Roman"/>
              <a:cs typeface="Times New Roman"/>
            </a:rPr>
            <a:t>Yêu cầu:</a:t>
          </a:r>
          <a:endParaRPr lang="vi-VN" sz="1200" b="0" i="0" u="none" strike="noStrike" baseline="0">
            <a:solidFill>
              <a:srgbClr val="000000"/>
            </a:solidFill>
            <a:latin typeface="Times New Roman"/>
            <a:cs typeface="Times New Roman"/>
          </a:endParaRPr>
        </a:p>
        <a:p>
          <a:pPr algn="l" rtl="0">
            <a:defRPr sz="1000"/>
          </a:pPr>
          <a:r>
            <a:rPr lang="vi-VN" sz="12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1:</a:t>
          </a:r>
          <a:r>
            <a:rPr lang="vi-VN" sz="1400" b="0" i="0" u="none" strike="noStrike" baseline="0">
              <a:solidFill>
                <a:srgbClr val="000000"/>
              </a:solidFill>
              <a:latin typeface="Times New Roman"/>
              <a:cs typeface="Times New Roman"/>
            </a:rPr>
            <a:t> Tính cột Thành tiền trước thuế:</a:t>
          </a:r>
        </a:p>
        <a:p>
          <a:pPr algn="l" rtl="0">
            <a:defRPr sz="1000"/>
          </a:pPr>
          <a:r>
            <a:rPr lang="vi-VN" sz="1400" b="0" i="0" u="none" strike="noStrike" baseline="0">
              <a:solidFill>
                <a:srgbClr val="000000"/>
              </a:solidFill>
              <a:latin typeface="Times New Roman"/>
              <a:cs typeface="Times New Roman"/>
            </a:rPr>
            <a:t>           Thành tiền trước thuế = Số lượng * Đơn giá (USD) * Tỉ giá</a:t>
          </a:r>
        </a:p>
        <a:p>
          <a:pPr algn="l" rtl="0">
            <a:defRPr sz="1000"/>
          </a:pPr>
          <a:r>
            <a:rPr lang="vi-VN" sz="1400" b="0" i="0" u="none" strike="noStrike" baseline="0">
              <a:solidFill>
                <a:srgbClr val="000000"/>
              </a:solidFill>
              <a:latin typeface="Times New Roman"/>
              <a:cs typeface="Times New Roman"/>
            </a:rPr>
            <a:t>            Trong đó tỷ giá cho trong ô </a:t>
          </a:r>
          <a:r>
            <a:rPr lang="vi-VN" sz="1400" b="1" i="0" u="none" strike="noStrike" baseline="0">
              <a:solidFill>
                <a:srgbClr val="000000"/>
              </a:solidFill>
              <a:latin typeface="Times New Roman"/>
              <a:cs typeface="Times New Roman"/>
            </a:rPr>
            <a:t>H1</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2:</a:t>
          </a:r>
          <a:r>
            <a:rPr lang="vi-VN" sz="1400" b="0" i="0" u="none" strike="noStrike" baseline="0">
              <a:solidFill>
                <a:srgbClr val="000000"/>
              </a:solidFill>
              <a:latin typeface="Times New Roman"/>
              <a:cs typeface="Times New Roman"/>
            </a:rPr>
            <a:t> Tính cột Thuế giá trị gia tăng</a:t>
          </a:r>
        </a:p>
        <a:p>
          <a:pPr algn="l" rtl="0">
            <a:defRPr sz="1000"/>
          </a:pPr>
          <a:r>
            <a:rPr lang="vi-VN" sz="1400" b="0" i="0" u="none" strike="noStrike" baseline="0">
              <a:solidFill>
                <a:srgbClr val="000000"/>
              </a:solidFill>
              <a:latin typeface="Times New Roman"/>
              <a:cs typeface="Times New Roman"/>
            </a:rPr>
            <a:t>          Thuế giá trị gia tăng = Thành tiền trước thuế * Thuế suất</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008000"/>
              </a:solidFill>
              <a:latin typeface="Times New Roman"/>
              <a:cs typeface="Times New Roman"/>
            </a:rPr>
            <a:t>Trong đó:</a:t>
          </a:r>
          <a:r>
            <a:rPr lang="vi-VN" sz="1400" b="0" i="0" u="none" strike="noStrike" baseline="0">
              <a:solidFill>
                <a:srgbClr val="000000"/>
              </a:solidFill>
              <a:latin typeface="Times New Roman"/>
              <a:cs typeface="Times New Roman"/>
            </a:rPr>
            <a:t> Thuế suất 5% đối với các loại màn hình CRT, </a:t>
          </a:r>
        </a:p>
        <a:p>
          <a:pPr algn="l" rtl="0">
            <a:defRPr sz="1000"/>
          </a:pPr>
          <a:r>
            <a:rPr lang="vi-VN" sz="1400" b="0" i="0" u="none" strike="noStrike" baseline="0">
              <a:solidFill>
                <a:srgbClr val="000000"/>
              </a:solidFill>
              <a:latin typeface="Times New Roman"/>
              <a:cs typeface="Times New Roman"/>
            </a:rPr>
            <a:t>                          10% đối với các loại màn hình LCD</a:t>
          </a:r>
        </a:p>
        <a:p>
          <a:pPr algn="l" rtl="0">
            <a:defRPr sz="1000"/>
          </a:pPr>
          <a:r>
            <a:rPr lang="vi-VN" sz="1400" b="0" i="0" u="none" strike="noStrike" baseline="0">
              <a:solidFill>
                <a:srgbClr val="000000"/>
              </a:solidFill>
              <a:latin typeface="Times New Roman"/>
              <a:cs typeface="Times New Roman"/>
            </a:rPr>
            <a:t>                          (loại màn hình là 3 ký tự có trong cột Tên hàng)</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3:</a:t>
          </a:r>
          <a:r>
            <a:rPr lang="vi-VN" sz="1400" b="0" i="0" u="none" strike="noStrike" baseline="0">
              <a:solidFill>
                <a:srgbClr val="000000"/>
              </a:solidFill>
              <a:latin typeface="Times New Roman"/>
              <a:cs typeface="Times New Roman"/>
            </a:rPr>
            <a:t> Tính cột Thành tiền sau thuế</a:t>
          </a:r>
        </a:p>
        <a:p>
          <a:pPr algn="l" rtl="0">
            <a:defRPr sz="1000"/>
          </a:pPr>
          <a:r>
            <a:rPr lang="vi-VN" sz="1400" b="0" i="0" u="none" strike="noStrike" baseline="0">
              <a:solidFill>
                <a:srgbClr val="000000"/>
              </a:solidFill>
              <a:latin typeface="Times New Roman"/>
              <a:cs typeface="Times New Roman"/>
            </a:rPr>
            <a:t>           Thành tiền sau thuế = Thành tiền trước thuế + Thuế giá trị gia tăng</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4:</a:t>
          </a:r>
          <a:r>
            <a:rPr lang="vi-VN" sz="1400" b="0" i="0" u="none" strike="noStrike" baseline="0">
              <a:solidFill>
                <a:srgbClr val="000000"/>
              </a:solidFill>
              <a:latin typeface="Times New Roman"/>
              <a:cs typeface="Times New Roman"/>
            </a:rPr>
            <a:t> Lập điều kiện để rút trích xuống phía dưới</a:t>
          </a:r>
        </a:p>
        <a:p>
          <a:pPr algn="l" rtl="0">
            <a:defRPr sz="1000"/>
          </a:pPr>
          <a:r>
            <a:rPr lang="vi-VN" sz="1400" b="0" i="0" u="none" strike="noStrike" baseline="0">
              <a:solidFill>
                <a:srgbClr val="000000"/>
              </a:solidFill>
              <a:latin typeface="Times New Roman"/>
              <a:cs typeface="Times New Roman"/>
            </a:rPr>
            <a:t>           (từ dòng 22) mẫu tin có số lượng lớn nhất.</a:t>
          </a:r>
          <a:endParaRPr lang="vi-VN" sz="1200" b="0" i="0" u="none" strike="noStrike" baseline="0">
            <a:solidFill>
              <a:srgbClr val="000000"/>
            </a:solidFill>
            <a:latin typeface="Times New Roman"/>
            <a:cs typeface="Times New Roman"/>
          </a:endParaRPr>
        </a:p>
        <a:p>
          <a:pPr algn="l" rtl="0">
            <a:defRPr sz="1000"/>
          </a:pPr>
          <a:endParaRPr lang="vi-VN" sz="1200" b="0" i="0" u="none" strike="noStrike" baseline="0">
            <a:solidFill>
              <a:srgbClr val="000000"/>
            </a:solidFill>
            <a:latin typeface="Times New Roman"/>
            <a:cs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361950</xdr:colOff>
      <xdr:row>0</xdr:row>
      <xdr:rowOff>0</xdr:rowOff>
    </xdr:from>
    <xdr:to>
      <xdr:col>12</xdr:col>
      <xdr:colOff>238125</xdr:colOff>
      <xdr:row>0</xdr:row>
      <xdr:rowOff>0</xdr:rowOff>
    </xdr:to>
    <xdr:sp macro="" textlink="">
      <xdr:nvSpPr>
        <xdr:cNvPr id="40961" name="Text Box 1">
          <a:extLst>
            <a:ext uri="{FF2B5EF4-FFF2-40B4-BE49-F238E27FC236}">
              <a16:creationId xmlns:a16="http://schemas.microsoft.com/office/drawing/2014/main" id="{00000000-0008-0000-0A00-000001A00000}"/>
            </a:ext>
          </a:extLst>
        </xdr:cNvPr>
        <xdr:cNvSpPr txBox="1">
          <a:spLocks noChangeArrowheads="1"/>
        </xdr:cNvSpPr>
      </xdr:nvSpPr>
      <xdr:spPr bwMode="auto">
        <a:xfrm>
          <a:off x="2895600" y="0"/>
          <a:ext cx="6829425" cy="0"/>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7432" rIns="0" bIns="0" anchor="t" upright="1"/>
        <a:lstStyle/>
        <a:p>
          <a:pPr algn="l" rtl="0">
            <a:defRPr sz="1000"/>
          </a:pPr>
          <a:r>
            <a:rPr lang="vi-VN" sz="1300" b="1" i="0" u="sng" strike="noStrike" baseline="0">
              <a:solidFill>
                <a:srgbClr val="FF0000"/>
              </a:solidFill>
              <a:latin typeface="Times New Roman"/>
              <a:cs typeface="Times New Roman"/>
            </a:rPr>
            <a:t>Yêu Cầu:</a:t>
          </a:r>
          <a:r>
            <a:rPr lang="vi-VN" sz="1300" b="1" i="0" u="none" strike="noStrike" baseline="0">
              <a:solidFill>
                <a:srgbClr val="FF0000"/>
              </a:solidFill>
              <a:latin typeface="Times New Roman"/>
              <a:cs typeface="Times New Roman"/>
            </a:rPr>
            <a:t> </a:t>
          </a:r>
          <a:endParaRPr lang="vi-VN" sz="1300" b="0" i="0" u="none" strike="noStrike" baseline="0">
            <a:solidFill>
              <a:srgbClr val="FF0000"/>
            </a:solidFill>
            <a:latin typeface="Times New Roman"/>
            <a:cs typeface="Times New Roman"/>
          </a:endParaRPr>
        </a:p>
        <a:p>
          <a:pPr algn="l" rtl="0">
            <a:defRPr sz="1000"/>
          </a:pPr>
          <a:r>
            <a:rPr lang="vi-VN" sz="1300" b="1" i="0" u="none" strike="noStrike" baseline="0">
              <a:solidFill>
                <a:srgbClr val="FF0000"/>
              </a:solidFill>
              <a:latin typeface="Times New Roman"/>
              <a:cs typeface="Times New Roman"/>
            </a:rPr>
            <a:t>  Câu 1:</a:t>
          </a:r>
          <a:r>
            <a:rPr lang="vi-VN" sz="1300" b="0" i="0" u="none" strike="noStrike" baseline="0">
              <a:solidFill>
                <a:srgbClr val="000000"/>
              </a:solidFill>
              <a:latin typeface="Times New Roman"/>
              <a:cs typeface="Times New Roman"/>
            </a:rPr>
            <a:t> Điền cột Quốc gia dựa vào ký tự đầu của Mã và BẢNG GIÁ</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2:</a:t>
          </a:r>
          <a:r>
            <a:rPr lang="vi-VN" sz="1300" b="0" i="0" u="none" strike="noStrike" baseline="0">
              <a:solidFill>
                <a:srgbClr val="000000"/>
              </a:solidFill>
              <a:latin typeface="Times New Roman"/>
              <a:cs typeface="Times New Roman"/>
            </a:rPr>
            <a:t> Dùng công thức ghi dấu “X” vào cột Bảo đảm nếu ký tự cuối của Mã là “G”</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3:</a:t>
          </a:r>
          <a:r>
            <a:rPr lang="vi-VN" sz="1300" b="0" i="0" u="none" strike="noStrike" baseline="0">
              <a:solidFill>
                <a:srgbClr val="000000"/>
              </a:solidFill>
              <a:latin typeface="Times New Roman"/>
              <a:cs typeface="Times New Roman"/>
            </a:rPr>
            <a:t> Tính cột Cước phí:</a:t>
          </a:r>
        </a:p>
        <a:p>
          <a:pPr algn="l" rtl="0">
            <a:defRPr sz="1000"/>
          </a:pPr>
          <a:r>
            <a:rPr lang="vi-VN" sz="1300" b="0" i="0" u="none" strike="noStrike" baseline="0">
              <a:solidFill>
                <a:srgbClr val="000000"/>
              </a:solidFill>
              <a:latin typeface="Times New Roman"/>
              <a:cs typeface="Times New Roman"/>
            </a:rPr>
            <a:t>               Cước phí = Trọng lượng * Giá cước</a:t>
          </a:r>
        </a:p>
        <a:p>
          <a:pPr algn="l" rtl="0">
            <a:defRPr sz="1000"/>
          </a:pPr>
          <a:r>
            <a:rPr lang="vi-VN" sz="1300" b="0" i="0" u="none" strike="noStrike" baseline="0">
              <a:solidFill>
                <a:srgbClr val="000000"/>
              </a:solidFill>
              <a:latin typeface="Times New Roman"/>
              <a:cs typeface="Times New Roman"/>
            </a:rPr>
            <a:t>              Trong đó: Giá cước cho trong BẢNG GIÁ phụ thuộc vào cột Quốc gia và Trọng lượng</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 Câu 4:</a:t>
          </a:r>
          <a:r>
            <a:rPr lang="vi-VN" sz="1300" b="0" i="0" u="none" strike="noStrike" baseline="0">
              <a:solidFill>
                <a:srgbClr val="000000"/>
              </a:solidFill>
              <a:latin typeface="Times New Roman"/>
              <a:cs typeface="Times New Roman"/>
            </a:rPr>
            <a:t> Tính cột Phụ thu:</a:t>
          </a:r>
        </a:p>
        <a:p>
          <a:pPr algn="l" rtl="0">
            <a:defRPr sz="1000"/>
          </a:pPr>
          <a:r>
            <a:rPr lang="vi-VN" sz="1300" b="0" i="0" u="none" strike="noStrike" baseline="0">
              <a:solidFill>
                <a:srgbClr val="000000"/>
              </a:solidFill>
              <a:latin typeface="Times New Roman"/>
              <a:cs typeface="Times New Roman"/>
            </a:rPr>
            <a:t>               - Nếu gởi Bảo đảm thì:  Phụ thu = 10% * Cước phí</a:t>
          </a:r>
        </a:p>
        <a:p>
          <a:pPr algn="l" rtl="0">
            <a:defRPr sz="1000"/>
          </a:pPr>
          <a:r>
            <a:rPr lang="vi-VN" sz="1300" b="0" i="0" u="none" strike="noStrike" baseline="0">
              <a:solidFill>
                <a:srgbClr val="000000"/>
              </a:solidFill>
              <a:latin typeface="Times New Roman"/>
              <a:cs typeface="Times New Roman"/>
            </a:rPr>
            <a:t>               - Ngược lại: Phụ thu = 0</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 Câu 5:</a:t>
          </a:r>
          <a:r>
            <a:rPr lang="vi-VN" sz="1300" b="0" i="0" u="none" strike="noStrike" baseline="0">
              <a:solidFill>
                <a:srgbClr val="000000"/>
              </a:solidFill>
              <a:latin typeface="Times New Roman"/>
              <a:cs typeface="Times New Roman"/>
            </a:rPr>
            <a:t> Tính cột hoàn trả:</a:t>
          </a:r>
        </a:p>
        <a:p>
          <a:pPr algn="l" rtl="0">
            <a:defRPr sz="1000"/>
          </a:pPr>
          <a:r>
            <a:rPr lang="vi-VN" sz="1300" b="0" i="0" u="none" strike="noStrike" baseline="0">
              <a:solidFill>
                <a:srgbClr val="000000"/>
              </a:solidFill>
              <a:latin typeface="Times New Roman"/>
              <a:cs typeface="Times New Roman"/>
            </a:rPr>
            <a:t>               - Nếu (Ngày nhận – Ngày gởi) &gt; Thời hạn thì Hoàn trả = 20% Cước phí</a:t>
          </a:r>
        </a:p>
        <a:p>
          <a:pPr algn="l" rtl="0">
            <a:defRPr sz="1000"/>
          </a:pPr>
          <a:r>
            <a:rPr lang="vi-VN" sz="1300" b="0" i="0" u="none" strike="noStrike" baseline="0">
              <a:solidFill>
                <a:srgbClr val="000000"/>
              </a:solidFill>
              <a:latin typeface="Times New Roman"/>
              <a:cs typeface="Times New Roman"/>
            </a:rPr>
            <a:t>               - Ngược lại: Hoàn trả = 0</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6:</a:t>
          </a:r>
          <a:r>
            <a:rPr lang="vi-VN" sz="1300" b="0" i="0" u="none" strike="noStrike" baseline="0">
              <a:solidFill>
                <a:srgbClr val="000000"/>
              </a:solidFill>
              <a:latin typeface="Times New Roman"/>
              <a:cs typeface="Times New Roman"/>
            </a:rPr>
            <a:t> Tính cột Tổng cộng:</a:t>
          </a:r>
        </a:p>
        <a:p>
          <a:pPr algn="l" rtl="0">
            <a:defRPr sz="1000"/>
          </a:pPr>
          <a:r>
            <a:rPr lang="vi-VN" sz="1300" b="0" i="0" u="none" strike="noStrike" baseline="0">
              <a:solidFill>
                <a:srgbClr val="000000"/>
              </a:solidFill>
              <a:latin typeface="Times New Roman"/>
              <a:cs typeface="Times New Roman"/>
            </a:rPr>
            <a:t>               Tổng cộng = Cước phí + Phụ thu – Hoàn trả</a:t>
          </a:r>
        </a:p>
        <a:p>
          <a:pPr algn="l" rtl="0">
            <a:defRPr sz="1000"/>
          </a:pPr>
          <a:r>
            <a:rPr lang="vi-VN" sz="1300" b="0" i="0" u="none" strike="noStrike" baseline="0">
              <a:solidFill>
                <a:srgbClr val="000000"/>
              </a:solidFill>
              <a:latin typeface="Times New Roman"/>
              <a:cs typeface="Times New Roman"/>
            </a:rPr>
            <a:t>  </a:t>
          </a:r>
          <a:endParaRPr lang="vi-VN" sz="1300" b="0" i="0" u="none" strike="noStrike" baseline="0">
            <a:solidFill>
              <a:srgbClr val="FF0000"/>
            </a:solidFill>
            <a:latin typeface="Times New Roman"/>
            <a:cs typeface="Times New Roman"/>
          </a:endParaRPr>
        </a:p>
        <a:p>
          <a:pPr algn="l" rtl="0">
            <a:defRPr sz="1000"/>
          </a:pPr>
          <a:r>
            <a:rPr lang="vi-VN" sz="1300" b="0" i="0" u="none" strike="noStrike" baseline="0">
              <a:solidFill>
                <a:srgbClr val="FF0000"/>
              </a:solidFill>
              <a:latin typeface="Times New Roman"/>
              <a:cs typeface="Times New Roman"/>
            </a:rPr>
            <a:t>                                                                         </a:t>
          </a:r>
          <a:r>
            <a:rPr lang="vi-VN" sz="1300" b="1" i="0" u="none" strike="noStrike" baseline="0">
              <a:solidFill>
                <a:srgbClr val="FF0000"/>
              </a:solidFill>
              <a:latin typeface="Times New Roman"/>
              <a:cs typeface="Times New Roman"/>
            </a:rPr>
            <a:t>   HẾT</a:t>
          </a:r>
        </a:p>
      </xdr:txBody>
    </xdr:sp>
    <xdr:clientData/>
  </xdr:twoCellAnchor>
  <xdr:twoCellAnchor>
    <xdr:from>
      <xdr:col>1</xdr:col>
      <xdr:colOff>1314450</xdr:colOff>
      <xdr:row>9</xdr:row>
      <xdr:rowOff>47625</xdr:rowOff>
    </xdr:from>
    <xdr:to>
      <xdr:col>11</xdr:col>
      <xdr:colOff>95250</xdr:colOff>
      <xdr:row>30</xdr:row>
      <xdr:rowOff>114300</xdr:rowOff>
    </xdr:to>
    <xdr:sp macro="" textlink="">
      <xdr:nvSpPr>
        <xdr:cNvPr id="40962" name="Text Box 2">
          <a:extLst>
            <a:ext uri="{FF2B5EF4-FFF2-40B4-BE49-F238E27FC236}">
              <a16:creationId xmlns:a16="http://schemas.microsoft.com/office/drawing/2014/main" id="{00000000-0008-0000-0A00-000002A00000}"/>
            </a:ext>
          </a:extLst>
        </xdr:cNvPr>
        <xdr:cNvSpPr txBox="1">
          <a:spLocks noChangeArrowheads="1"/>
        </xdr:cNvSpPr>
      </xdr:nvSpPr>
      <xdr:spPr bwMode="auto">
        <a:xfrm>
          <a:off x="1676400" y="1762125"/>
          <a:ext cx="7343775" cy="4257675"/>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27432" rIns="0" bIns="0" anchor="t" upright="1"/>
        <a:lstStyle/>
        <a:p>
          <a:pPr algn="l" rtl="0">
            <a:defRPr sz="1000"/>
          </a:pPr>
          <a:r>
            <a:rPr lang="vi-VN" sz="1200" b="0" i="0" u="none" strike="noStrike" baseline="0">
              <a:solidFill>
                <a:srgbClr val="000000"/>
              </a:solidFill>
              <a:latin typeface="Times New Roman"/>
              <a:cs typeface="Times New Roman"/>
            </a:rPr>
            <a:t> </a:t>
          </a:r>
          <a:r>
            <a:rPr lang="vi-VN" sz="1400" b="1" i="0" u="sng" strike="noStrike" baseline="0">
              <a:solidFill>
                <a:srgbClr val="FF0000"/>
              </a:solidFill>
              <a:latin typeface="Times New Roman"/>
              <a:cs typeface="Times New Roman"/>
            </a:rPr>
            <a:t>Yêu cầu:</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Cho biết:</a:t>
          </a:r>
        </a:p>
        <a:p>
          <a:pPr algn="l" rtl="0">
            <a:defRPr sz="1000"/>
          </a:pPr>
          <a:r>
            <a:rPr lang="vi-VN" sz="1400" b="0" i="0" u="none" strike="noStrike" baseline="0">
              <a:solidFill>
                <a:srgbClr val="000000"/>
              </a:solidFill>
              <a:latin typeface="Times New Roman"/>
              <a:cs typeface="Times New Roman"/>
            </a:rPr>
            <a:t>      - Một tháng có 30 ngày.</a:t>
          </a:r>
        </a:p>
        <a:p>
          <a:pPr algn="l" rtl="0">
            <a:defRPr sz="1000"/>
          </a:pPr>
          <a:r>
            <a:rPr lang="vi-VN" sz="1400" b="0" i="0" u="none" strike="noStrike" baseline="0">
              <a:solidFill>
                <a:srgbClr val="000000"/>
              </a:solidFill>
              <a:latin typeface="Times New Roman"/>
              <a:cs typeface="Times New Roman"/>
            </a:rPr>
            <a:t>      - Ký hiệu = 1Th nghĩa là kỳ hạn 1 tháng (Số ngày gởi là: 1*30 = 30 ngày).</a:t>
          </a:r>
        </a:p>
        <a:p>
          <a:pPr algn="l" rtl="0">
            <a:defRPr sz="1000"/>
          </a:pPr>
          <a:r>
            <a:rPr lang="vi-VN" sz="1400" b="0" i="0" u="none" strike="noStrike" baseline="0">
              <a:solidFill>
                <a:srgbClr val="000000"/>
              </a:solidFill>
              <a:latin typeface="Times New Roman"/>
              <a:cs typeface="Times New Roman"/>
            </a:rPr>
            <a:t>      - Ký hiệu = 2Th nghĩa là kỳ hạn 2 tháng (Số ngày gởi là: 2*30 = 60 ngày).</a:t>
          </a:r>
        </a:p>
        <a:p>
          <a:pPr algn="l" rtl="0">
            <a:defRPr sz="1000"/>
          </a:pPr>
          <a:r>
            <a:rPr lang="vi-VN" sz="1400" b="0" i="0" u="none" strike="noStrike" baseline="0">
              <a:solidFill>
                <a:srgbClr val="000000"/>
              </a:solidFill>
              <a:latin typeface="Times New Roman"/>
              <a:cs typeface="Times New Roman"/>
            </a:rPr>
            <a:t>      - Ký hiệu = 3Th nghĩa là kỳ hạn 3 tháng (Số ngày gởi là: 3*30 = 90 ngày).....</a:t>
          </a:r>
        </a:p>
        <a:p>
          <a:pPr algn="l" rtl="0">
            <a:defRPr sz="1000"/>
          </a:pPr>
          <a:r>
            <a:rPr lang="vi-VN" sz="1400" b="0" i="0" u="none" strike="noStrike" baseline="0">
              <a:solidFill>
                <a:srgbClr val="000000"/>
              </a:solidFill>
              <a:latin typeface="Times New Roman"/>
              <a:cs typeface="Times New Roman"/>
            </a:rPr>
            <a:t>      - Ký hiệu = 12Th nghĩa là kỳ hạn 12 tháng (Số ngày gởi là: 12*30 = 360 ngày).</a:t>
          </a:r>
        </a:p>
        <a:p>
          <a:pPr algn="l" rtl="0">
            <a:defRPr sz="1000"/>
          </a:pPr>
          <a:r>
            <a:rPr lang="vi-VN" sz="1400" b="0" i="0" u="none" strike="noStrike" baseline="0">
              <a:solidFill>
                <a:srgbClr val="000000"/>
              </a:solidFill>
              <a:latin typeface="Times New Roman"/>
              <a:cs typeface="Times New Roman"/>
            </a:rPr>
            <a:t>      - Ứng với một kỳ hạn tiền gởi thì có một lãi suất (tính theo tháng) cho trong BẢNG LÃI SUẤT</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1:</a:t>
          </a:r>
          <a:r>
            <a:rPr lang="vi-VN" sz="1400" b="0" i="0" u="none" strike="noStrike" baseline="0">
              <a:solidFill>
                <a:srgbClr val="000000"/>
              </a:solidFill>
              <a:latin typeface="Times New Roman"/>
              <a:cs typeface="Times New Roman"/>
            </a:rPr>
            <a:t> Tính cột ngày đáo hạn (ngày đến hạn rút tiền):</a:t>
          </a:r>
        </a:p>
        <a:p>
          <a:pPr algn="l" rtl="0">
            <a:defRPr sz="1000"/>
          </a:pPr>
          <a:r>
            <a:rPr lang="vi-VN" sz="1400" b="0" i="0" u="none" strike="noStrike" baseline="0">
              <a:solidFill>
                <a:srgbClr val="000000"/>
              </a:solidFill>
              <a:latin typeface="Times New Roman"/>
              <a:cs typeface="Times New Roman"/>
            </a:rPr>
            <a:t>              Ngày đáo hạn = Ngày gởi + Số ngày gởi</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2:</a:t>
          </a:r>
          <a:r>
            <a:rPr lang="vi-VN" sz="1400" b="0" i="0" u="none" strike="noStrike" baseline="0">
              <a:solidFill>
                <a:srgbClr val="000000"/>
              </a:solidFill>
              <a:latin typeface="Times New Roman"/>
              <a:cs typeface="Times New Roman"/>
            </a:rPr>
            <a:t> Tính cột tiền lãi dựa vào các cột Số tiền gởi, Ký hiệu và BẢNG LÃI SUẤT (%/Tháng)</a:t>
          </a:r>
        </a:p>
        <a:p>
          <a:pPr algn="l" rtl="0">
            <a:defRPr sz="1000"/>
          </a:pPr>
          <a:r>
            <a:rPr lang="vi-VN" sz="1400" b="0" i="0" u="none" strike="noStrike" baseline="0">
              <a:solidFill>
                <a:srgbClr val="000000"/>
              </a:solidFill>
              <a:latin typeface="Times New Roman"/>
              <a:cs typeface="Times New Roman"/>
            </a:rPr>
            <a:t>              Tiền Lãi = Số tiền gởi * Lãi suất (%/Tháng) * Số tháng</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3: </a:t>
          </a:r>
          <a:r>
            <a:rPr lang="vi-VN" sz="1400" b="0" i="0" u="none" strike="noStrike" baseline="0">
              <a:solidFill>
                <a:srgbClr val="000000"/>
              </a:solidFill>
              <a:latin typeface="Times New Roman"/>
              <a:cs typeface="Times New Roman"/>
            </a:rPr>
            <a:t>Tính cột Vốn và lãi:</a:t>
          </a:r>
        </a:p>
        <a:p>
          <a:pPr algn="l" rtl="0">
            <a:defRPr sz="1000"/>
          </a:pPr>
          <a:r>
            <a:rPr lang="vi-VN" sz="1400" b="0" i="0" u="none" strike="noStrike" baseline="0">
              <a:solidFill>
                <a:srgbClr val="000000"/>
              </a:solidFill>
              <a:latin typeface="Times New Roman"/>
              <a:cs typeface="Times New Roman"/>
            </a:rPr>
            <a:t>                                          Vốn và Lãi = Số tiền gởi + Tiền lãi</a:t>
          </a:r>
        </a:p>
        <a:p>
          <a:pPr algn="l" rtl="0">
            <a:defRPr sz="1000"/>
          </a:pP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Hết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247650</xdr:colOff>
      <xdr:row>12</xdr:row>
      <xdr:rowOff>57150</xdr:rowOff>
    </xdr:from>
    <xdr:to>
      <xdr:col>13</xdr:col>
      <xdr:colOff>85725</xdr:colOff>
      <xdr:row>38</xdr:row>
      <xdr:rowOff>152400</xdr:rowOff>
    </xdr:to>
    <xdr:sp macro="" textlink="">
      <xdr:nvSpPr>
        <xdr:cNvPr id="44033" name="Text Box 1">
          <a:extLst>
            <a:ext uri="{FF2B5EF4-FFF2-40B4-BE49-F238E27FC236}">
              <a16:creationId xmlns:a16="http://schemas.microsoft.com/office/drawing/2014/main" id="{00000000-0008-0000-0B00-000001AC0000}"/>
            </a:ext>
          </a:extLst>
        </xdr:cNvPr>
        <xdr:cNvSpPr txBox="1">
          <a:spLocks noChangeArrowheads="1"/>
        </xdr:cNvSpPr>
      </xdr:nvSpPr>
      <xdr:spPr bwMode="auto">
        <a:xfrm>
          <a:off x="1047750" y="2724150"/>
          <a:ext cx="6362700" cy="52959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32004" rIns="0" bIns="0" anchor="t" upright="1"/>
        <a:lstStyle/>
        <a:p>
          <a:pPr algn="l" rtl="0">
            <a:defRPr sz="1000"/>
          </a:pPr>
          <a:r>
            <a:rPr lang="vi-VN" sz="1400" b="1" i="0" u="none" strike="noStrike" baseline="0">
              <a:solidFill>
                <a:srgbClr val="FF0000"/>
              </a:solidFill>
              <a:latin typeface="Times New Roman"/>
              <a:cs typeface="Times New Roman"/>
            </a:rPr>
            <a:t> </a:t>
          </a:r>
          <a:r>
            <a:rPr lang="vi-VN" sz="1400" b="1" i="0" u="sng" strike="noStrike" baseline="0">
              <a:solidFill>
                <a:srgbClr val="FF0000"/>
              </a:solidFill>
              <a:latin typeface="Times New Roman"/>
              <a:cs typeface="Times New Roman"/>
            </a:rPr>
            <a:t>Yêu cầu</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1:</a:t>
          </a:r>
          <a:r>
            <a:rPr lang="vi-VN" sz="1400" b="0" i="0" u="none" strike="noStrike" baseline="0">
              <a:solidFill>
                <a:srgbClr val="000000"/>
              </a:solidFill>
              <a:latin typeface="Times New Roman"/>
              <a:cs typeface="Times New Roman"/>
            </a:rPr>
            <a:t> Tính cột </a:t>
          </a:r>
          <a:r>
            <a:rPr lang="vi-VN" sz="1400" b="1" i="0" u="none" strike="noStrike" baseline="0">
              <a:solidFill>
                <a:srgbClr val="000000"/>
              </a:solidFill>
              <a:latin typeface="Times New Roman"/>
              <a:cs typeface="Times New Roman"/>
            </a:rPr>
            <a:t>Điểm xếp loại tốt nghiệp</a:t>
          </a:r>
          <a:r>
            <a:rPr lang="vi-VN" sz="1400" b="0" i="0" u="none" strike="noStrike" baseline="0">
              <a:solidFill>
                <a:srgbClr val="000000"/>
              </a:solidFill>
              <a:latin typeface="Times New Roman"/>
              <a:cs typeface="Times New Roman"/>
            </a:rPr>
            <a:t> và làm tròn với 2 số lẽ thập phân                </a:t>
          </a:r>
        </a:p>
        <a:p>
          <a:pPr algn="l" rtl="0">
            <a:defRPr sz="1000"/>
          </a:pPr>
          <a:r>
            <a:rPr lang="vi-VN" sz="1400" b="0" i="0" u="none" strike="noStrike" baseline="0">
              <a:solidFill>
                <a:srgbClr val="000000"/>
              </a:solidFill>
              <a:latin typeface="Times New Roman"/>
              <a:cs typeface="Times New Roman"/>
            </a:rPr>
            <a:t>              Điểm xếp loại tốt nghiệp = (Văn + Sinh + Địa + Sử + Toán + Hoá)/6</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2:</a:t>
          </a:r>
          <a:r>
            <a:rPr lang="vi-VN" sz="1400" b="0" i="0" u="none" strike="noStrike" baseline="0">
              <a:solidFill>
                <a:srgbClr val="000000"/>
              </a:solidFill>
              <a:latin typeface="Times New Roman"/>
              <a:cs typeface="Times New Roman"/>
            </a:rPr>
            <a:t> Điền cột </a:t>
          </a:r>
          <a:r>
            <a:rPr lang="vi-VN" sz="1400" b="1" i="0" u="none" strike="noStrike" baseline="0">
              <a:solidFill>
                <a:srgbClr val="000000"/>
              </a:solidFill>
              <a:latin typeface="Times New Roman"/>
              <a:cs typeface="Times New Roman"/>
            </a:rPr>
            <a:t>Xếp loại tốt nghiệp</a:t>
          </a:r>
          <a:r>
            <a:rPr lang="vi-VN" sz="1400" b="0" i="0" u="none" strike="noStrike" baseline="0">
              <a:solidFill>
                <a:srgbClr val="000000"/>
              </a:solidFill>
              <a:latin typeface="Times New Roman"/>
              <a:cs typeface="Times New Roman"/>
            </a:rPr>
            <a:t> theo qui định sau:</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Loại Giỏi:</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 Học lực lớp 12 đạt loại Giỏi.</a:t>
          </a:r>
        </a:p>
        <a:p>
          <a:pPr algn="l" rtl="0">
            <a:defRPr sz="1000"/>
          </a:pPr>
          <a:r>
            <a:rPr lang="vi-VN" sz="1400" b="0" i="0" u="none" strike="noStrike" baseline="0">
              <a:solidFill>
                <a:srgbClr val="000000"/>
              </a:solidFill>
              <a:latin typeface="Times New Roman"/>
              <a:cs typeface="Times New Roman"/>
            </a:rPr>
            <a:t>                  - Điểm xếp loại tốt nghiệp &gt;=8</a:t>
          </a:r>
        </a:p>
        <a:p>
          <a:pPr algn="l" rtl="0">
            <a:defRPr sz="1000"/>
          </a:pPr>
          <a:r>
            <a:rPr lang="vi-VN" sz="1400" b="0" i="0" u="none" strike="noStrike" baseline="0">
              <a:solidFill>
                <a:srgbClr val="000000"/>
              </a:solidFill>
              <a:latin typeface="Times New Roman"/>
              <a:cs typeface="Times New Roman"/>
            </a:rPr>
            <a:t>                  - Không có môn nào điểm &lt;7</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Loại Khá:</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 Học lực lớp 12 đạt từ loại Khá trở lên.</a:t>
          </a:r>
        </a:p>
        <a:p>
          <a:pPr algn="l" rtl="0">
            <a:defRPr sz="1000"/>
          </a:pPr>
          <a:r>
            <a:rPr lang="vi-VN" sz="1400" b="0" i="0" u="none" strike="noStrike" baseline="0">
              <a:solidFill>
                <a:srgbClr val="000000"/>
              </a:solidFill>
              <a:latin typeface="Times New Roman"/>
              <a:cs typeface="Times New Roman"/>
            </a:rPr>
            <a:t>                  - Điểm xếp loại tốt nghiệp &gt;=6.5</a:t>
          </a:r>
        </a:p>
        <a:p>
          <a:pPr algn="l" rtl="0">
            <a:defRPr sz="1000"/>
          </a:pPr>
          <a:r>
            <a:rPr lang="vi-VN" sz="1400" b="0" i="0" u="none" strike="noStrike" baseline="0">
              <a:solidFill>
                <a:srgbClr val="000000"/>
              </a:solidFill>
              <a:latin typeface="Times New Roman"/>
              <a:cs typeface="Times New Roman"/>
            </a:rPr>
            <a:t>                  - Không có môn nào điểm &lt;6</a:t>
          </a:r>
        </a:p>
        <a:p>
          <a:pPr algn="l" rtl="0">
            <a:defRPr sz="1000"/>
          </a:pPr>
          <a:r>
            <a:rPr lang="vi-VN" sz="1400" b="1" i="0" u="none" strike="noStrike" baseline="0">
              <a:solidFill>
                <a:srgbClr val="FF0000"/>
              </a:solidFill>
              <a:latin typeface="Times New Roman"/>
              <a:cs typeface="Times New Roman"/>
            </a:rPr>
            <a:t>             Loại TB</a:t>
          </a:r>
          <a:r>
            <a:rPr lang="vi-VN" sz="1400" b="0" i="0" u="none" strike="noStrike" baseline="0">
              <a:solidFill>
                <a:srgbClr val="000000"/>
              </a:solidFill>
              <a:latin typeface="Times New Roman"/>
              <a:cs typeface="Times New Roman"/>
            </a:rPr>
            <a:t> (Trung bình):</a:t>
          </a:r>
        </a:p>
        <a:p>
          <a:pPr algn="l" rtl="0">
            <a:defRPr sz="1000"/>
          </a:pPr>
          <a:r>
            <a:rPr lang="vi-VN" sz="1400" b="0" i="0" u="none" strike="noStrike" baseline="0">
              <a:solidFill>
                <a:srgbClr val="000000"/>
              </a:solidFill>
              <a:latin typeface="Times New Roman"/>
              <a:cs typeface="Times New Roman"/>
            </a:rPr>
            <a:t>                  - Học lực lớp 12 đạt loại TB trở lên.</a:t>
          </a:r>
        </a:p>
        <a:p>
          <a:pPr algn="l" rtl="0">
            <a:defRPr sz="1000"/>
          </a:pPr>
          <a:r>
            <a:rPr lang="vi-VN" sz="1400" b="0" i="0" u="none" strike="noStrike" baseline="0">
              <a:solidFill>
                <a:srgbClr val="000000"/>
              </a:solidFill>
              <a:latin typeface="Times New Roman"/>
              <a:cs typeface="Times New Roman"/>
            </a:rPr>
            <a:t>                  - Điểm xếp loại tốt nghiệp &gt;=5</a:t>
          </a:r>
        </a:p>
        <a:p>
          <a:pPr algn="l" rtl="0">
            <a:defRPr sz="1000"/>
          </a:pPr>
          <a:r>
            <a:rPr lang="vi-VN" sz="1400" b="0" i="0" u="none" strike="noStrike" baseline="0">
              <a:solidFill>
                <a:srgbClr val="000000"/>
              </a:solidFill>
              <a:latin typeface="Times New Roman"/>
              <a:cs typeface="Times New Roman"/>
            </a:rPr>
            <a:t>                  - Không có môn nào điểm =0</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Không TN:</a:t>
          </a:r>
          <a:r>
            <a:rPr lang="vi-VN" sz="1400" b="0" i="0" u="none" strike="noStrike" baseline="0">
              <a:solidFill>
                <a:srgbClr val="000000"/>
              </a:solidFill>
              <a:latin typeface="Times New Roman"/>
              <a:cs typeface="Times New Roman"/>
            </a:rPr>
            <a:t> Các trường hợp còn lại.</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Hết</a:t>
          </a:r>
        </a:p>
      </xdr:txBody>
    </xdr:sp>
    <xdr:clientData/>
  </xdr:twoCellAnchor>
  <xdr:twoCellAnchor editAs="oneCell">
    <xdr:from>
      <xdr:col>9</xdr:col>
      <xdr:colOff>304800</xdr:colOff>
      <xdr:row>12</xdr:row>
      <xdr:rowOff>47625</xdr:rowOff>
    </xdr:from>
    <xdr:to>
      <xdr:col>10</xdr:col>
      <xdr:colOff>19050</xdr:colOff>
      <xdr:row>13</xdr:row>
      <xdr:rowOff>85725</xdr:rowOff>
    </xdr:to>
    <xdr:sp macro="" textlink="">
      <xdr:nvSpPr>
        <xdr:cNvPr id="44044" name="Text Box 2">
          <a:extLst>
            <a:ext uri="{FF2B5EF4-FFF2-40B4-BE49-F238E27FC236}">
              <a16:creationId xmlns:a16="http://schemas.microsoft.com/office/drawing/2014/main" id="{00000000-0008-0000-0B00-00000CAC0000}"/>
            </a:ext>
          </a:extLst>
        </xdr:cNvPr>
        <xdr:cNvSpPr txBox="1">
          <a:spLocks noChangeArrowheads="1"/>
        </xdr:cNvSpPr>
      </xdr:nvSpPr>
      <xdr:spPr bwMode="auto">
        <a:xfrm>
          <a:off x="5457825" y="2714625"/>
          <a:ext cx="76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7</xdr:row>
      <xdr:rowOff>47625</xdr:rowOff>
    </xdr:from>
    <xdr:to>
      <xdr:col>9</xdr:col>
      <xdr:colOff>228600</xdr:colOff>
      <xdr:row>23</xdr:row>
      <xdr:rowOff>85725</xdr:rowOff>
    </xdr:to>
    <xdr:sp macro="" textlink="">
      <xdr:nvSpPr>
        <xdr:cNvPr id="45057" name="Text Box 1">
          <a:extLst>
            <a:ext uri="{FF2B5EF4-FFF2-40B4-BE49-F238E27FC236}">
              <a16:creationId xmlns:a16="http://schemas.microsoft.com/office/drawing/2014/main" id="{00000000-0008-0000-0C00-000001B00000}"/>
            </a:ext>
          </a:extLst>
        </xdr:cNvPr>
        <xdr:cNvSpPr txBox="1">
          <a:spLocks noChangeArrowheads="1"/>
        </xdr:cNvSpPr>
      </xdr:nvSpPr>
      <xdr:spPr bwMode="auto">
        <a:xfrm>
          <a:off x="514350" y="1666875"/>
          <a:ext cx="6448425" cy="32385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32004" rIns="0" bIns="0" anchor="t" upright="1"/>
        <a:lstStyle/>
        <a:p>
          <a:pPr algn="l" rtl="0">
            <a:defRPr sz="1000"/>
          </a:pPr>
          <a:r>
            <a:rPr lang="vi-VN" sz="1400" b="1" i="0" u="none" strike="noStrike" baseline="0">
              <a:solidFill>
                <a:srgbClr val="FF0000"/>
              </a:solidFill>
              <a:latin typeface="Times New Roman"/>
              <a:cs typeface="Times New Roman"/>
            </a:rPr>
            <a:t> </a:t>
          </a:r>
          <a:r>
            <a:rPr lang="vi-VN" sz="1400" b="1" i="0" u="sng" strike="noStrike" baseline="0">
              <a:solidFill>
                <a:srgbClr val="FF0000"/>
              </a:solidFill>
              <a:latin typeface="Times New Roman"/>
              <a:cs typeface="Times New Roman"/>
            </a:rPr>
            <a:t>Yêu cầu</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1: </a:t>
          </a:r>
          <a:r>
            <a:rPr lang="vi-VN" sz="1400" b="0" i="0" u="none" strike="noStrike" baseline="0">
              <a:solidFill>
                <a:srgbClr val="000000"/>
              </a:solidFill>
              <a:latin typeface="Times New Roman"/>
              <a:cs typeface="Times New Roman"/>
            </a:rPr>
            <a:t>Cho biết ngày tính là ngày 01/01/2008 (cho trong ô F2), ngày làm việc của           </a:t>
          </a:r>
        </a:p>
        <a:p>
          <a:pPr algn="l" rtl="0">
            <a:defRPr sz="1000"/>
          </a:pPr>
          <a:r>
            <a:rPr lang="vi-VN" sz="1400" b="0" i="0" u="none" strike="noStrike" baseline="0">
              <a:solidFill>
                <a:srgbClr val="000000"/>
              </a:solidFill>
              <a:latin typeface="Times New Roman"/>
              <a:cs typeface="Times New Roman"/>
            </a:rPr>
            <a:t>             mỗi công chức cho trong cột D và một năm có 365 ngày, mỗi tháng có 30 ngày.</a:t>
          </a:r>
        </a:p>
        <a:p>
          <a:pPr algn="l" rtl="0">
            <a:defRPr sz="1000"/>
          </a:pPr>
          <a:r>
            <a:rPr lang="vi-VN" sz="1400" b="0" i="0" u="none" strike="noStrike" baseline="0">
              <a:solidFill>
                <a:srgbClr val="000000"/>
              </a:solidFill>
              <a:latin typeface="Times New Roman"/>
              <a:cs typeface="Times New Roman"/>
            </a:rPr>
            <a:t>             Hãy tính cột Số năm làm việc và làm tròn có một số lẻ thập phân.</a:t>
          </a:r>
        </a:p>
        <a:p>
          <a:pPr algn="l" rtl="0">
            <a:defRPr sz="1000"/>
          </a:pPr>
          <a:r>
            <a:rPr lang="vi-VN" sz="1400" b="0" i="0" u="none" strike="noStrike" baseline="0">
              <a:solidFill>
                <a:srgbClr val="000000"/>
              </a:solidFill>
              <a:latin typeface="Times New Roman"/>
              <a:cs typeface="Times New Roman"/>
            </a:rPr>
            <a:t> </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2:</a:t>
          </a:r>
          <a:r>
            <a:rPr lang="vi-VN" sz="1400" b="0" i="0" u="none" strike="noStrike" baseline="0">
              <a:solidFill>
                <a:srgbClr val="000000"/>
              </a:solidFill>
              <a:latin typeface="Times New Roman"/>
              <a:cs typeface="Times New Roman"/>
            </a:rPr>
            <a:t> Tính cột Số ngày phép theo quy định như sau:</a:t>
          </a:r>
        </a:p>
        <a:p>
          <a:pPr algn="l" rtl="0">
            <a:defRPr sz="1000"/>
          </a:pPr>
          <a:r>
            <a:rPr lang="vi-VN" sz="1400" b="0" i="0" u="none" strike="noStrike" baseline="0">
              <a:solidFill>
                <a:srgbClr val="000000"/>
              </a:solidFill>
              <a:latin typeface="Times New Roman"/>
              <a:cs typeface="Times New Roman"/>
            </a:rPr>
            <a:t>            - Nếu số năm làm việc được 01 năm (12 tháng) thì được nghỉ 12 ngày</a:t>
          </a:r>
        </a:p>
        <a:p>
          <a:pPr algn="l" rtl="0">
            <a:defRPr sz="1000"/>
          </a:pPr>
          <a:r>
            <a:rPr lang="vi-VN" sz="1400" b="0" i="0" u="none" strike="noStrike" baseline="0">
              <a:solidFill>
                <a:srgbClr val="000000"/>
              </a:solidFill>
              <a:latin typeface="Times New Roman"/>
              <a:cs typeface="Times New Roman"/>
            </a:rPr>
            <a:t>              phép và cứ mỗi 5 năm thì được cộng thêm 01 ngày phép.</a:t>
          </a:r>
        </a:p>
        <a:p>
          <a:pPr algn="l" rtl="0">
            <a:defRPr sz="1000"/>
          </a:pPr>
          <a:r>
            <a:rPr lang="vi-VN" sz="1400" b="0" i="0" u="none" strike="noStrike" baseline="0">
              <a:solidFill>
                <a:srgbClr val="000000"/>
              </a:solidFill>
              <a:latin typeface="Times New Roman"/>
              <a:cs typeface="Times New Roman"/>
            </a:rPr>
            <a:t>            - Nếu số năm làm việc chưa được 01 năm thì số ngày phép sẽ bằng</a:t>
          </a:r>
        </a:p>
        <a:p>
          <a:pPr algn="l" rtl="0">
            <a:defRPr sz="1000"/>
          </a:pPr>
          <a:r>
            <a:rPr lang="vi-VN" sz="1400" b="0" i="0" u="none" strike="noStrike" baseline="0">
              <a:solidFill>
                <a:srgbClr val="000000"/>
              </a:solidFill>
              <a:latin typeface="Times New Roman"/>
              <a:cs typeface="Times New Roman"/>
            </a:rPr>
            <a:t>              với phần nguyên của số tháng làm việc.</a:t>
          </a:r>
        </a:p>
        <a:p>
          <a:pPr algn="l" rtl="0">
            <a:defRPr sz="1000"/>
          </a:pP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3:</a:t>
          </a:r>
          <a:r>
            <a:rPr lang="vi-VN" sz="1400" b="0" i="0" u="none" strike="noStrike" baseline="0">
              <a:solidFill>
                <a:srgbClr val="000000"/>
              </a:solidFill>
              <a:latin typeface="Times New Roman"/>
              <a:cs typeface="Times New Roman"/>
            </a:rPr>
            <a:t> Trích qua Sheet3 những công chức có thời gian làm việc dưới 01 năm.</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Hết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76200</xdr:colOff>
      <xdr:row>6</xdr:row>
      <xdr:rowOff>85725</xdr:rowOff>
    </xdr:from>
    <xdr:to>
      <xdr:col>8</xdr:col>
      <xdr:colOff>714375</xdr:colOff>
      <xdr:row>29</xdr:row>
      <xdr:rowOff>95250</xdr:rowOff>
    </xdr:to>
    <xdr:sp macro="" textlink="">
      <xdr:nvSpPr>
        <xdr:cNvPr id="46081" name="Text Box 1">
          <a:extLst>
            <a:ext uri="{FF2B5EF4-FFF2-40B4-BE49-F238E27FC236}">
              <a16:creationId xmlns:a16="http://schemas.microsoft.com/office/drawing/2014/main" id="{00000000-0008-0000-0D00-000001B40000}"/>
            </a:ext>
          </a:extLst>
        </xdr:cNvPr>
        <xdr:cNvSpPr txBox="1">
          <a:spLocks noChangeArrowheads="1"/>
        </xdr:cNvSpPr>
      </xdr:nvSpPr>
      <xdr:spPr bwMode="auto">
        <a:xfrm>
          <a:off x="1628775" y="1285875"/>
          <a:ext cx="5638800" cy="46101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32004" rIns="0" bIns="0" anchor="t" upright="1"/>
        <a:lstStyle/>
        <a:p>
          <a:pPr algn="l" rtl="0">
            <a:defRPr sz="1000"/>
          </a:pPr>
          <a:r>
            <a:rPr lang="vi-VN" sz="1400" b="1" i="0" u="none" strike="noStrike" baseline="0">
              <a:solidFill>
                <a:srgbClr val="FF0000"/>
              </a:solidFill>
              <a:latin typeface="Times New Roman"/>
              <a:cs typeface="Times New Roman"/>
            </a:rPr>
            <a:t> </a:t>
          </a:r>
          <a:r>
            <a:rPr lang="vi-VN" sz="1400" b="1" i="0" u="sng" strike="noStrike" baseline="0">
              <a:solidFill>
                <a:srgbClr val="FF0000"/>
              </a:solidFill>
              <a:latin typeface="Times New Roman"/>
              <a:cs typeface="Times New Roman"/>
            </a:rPr>
            <a:t>Yêu cầu</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1:</a:t>
          </a:r>
          <a:r>
            <a:rPr lang="vi-VN" sz="1400" b="0" i="0" u="none" strike="noStrike" baseline="0">
              <a:solidFill>
                <a:srgbClr val="000000"/>
              </a:solidFill>
              <a:latin typeface="Times New Roman"/>
              <a:cs typeface="Times New Roman"/>
            </a:rPr>
            <a:t> Điền cột tên vùng như sau:</a:t>
          </a:r>
        </a:p>
        <a:p>
          <a:pPr algn="l" rtl="0">
            <a:defRPr sz="1000"/>
          </a:pPr>
          <a:r>
            <a:rPr lang="vi-VN" sz="1400" b="0" i="0" u="none" strike="noStrike" baseline="0">
              <a:solidFill>
                <a:srgbClr val="000000"/>
              </a:solidFill>
              <a:latin typeface="Times New Roman"/>
              <a:cs typeface="Times New Roman"/>
            </a:rPr>
            <a:t>    - Nếu mã vùng là “ĐB” thì tên vùng = “Đồng bằng, trung du”.</a:t>
          </a:r>
        </a:p>
        <a:p>
          <a:pPr algn="l" rtl="0">
            <a:defRPr sz="1000"/>
          </a:pPr>
          <a:r>
            <a:rPr lang="vi-VN" sz="1400" b="0" i="0" u="none" strike="noStrike" baseline="0">
              <a:solidFill>
                <a:srgbClr val="000000"/>
              </a:solidFill>
              <a:latin typeface="Times New Roman"/>
              <a:cs typeface="Times New Roman"/>
            </a:rPr>
            <a:t>    - Ngược lại: Tên vùng = “Miền núi, vùng sâu, hải đảo”.</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2:</a:t>
          </a:r>
          <a:r>
            <a:rPr lang="vi-VN" sz="1400" b="0" i="0" u="none" strike="noStrike" baseline="0">
              <a:solidFill>
                <a:srgbClr val="000000"/>
              </a:solidFill>
              <a:latin typeface="Times New Roman"/>
              <a:cs typeface="Times New Roman"/>
            </a:rPr>
            <a:t> Điền cột xếp hạng cho trường học theo qui định sau:</a:t>
          </a:r>
        </a:p>
        <a:p>
          <a:pPr algn="l" rtl="0">
            <a:defRPr sz="1000"/>
          </a:pPr>
          <a:r>
            <a:rPr lang="vi-VN" sz="1400" b="0" i="0" u="none" strike="noStrike" baseline="0">
              <a:solidFill>
                <a:srgbClr val="000000"/>
              </a:solidFill>
              <a:latin typeface="Times New Roman"/>
              <a:cs typeface="Times New Roman"/>
            </a:rPr>
            <a:t>    - Vùng “Đồng bằng, trung du”:</a:t>
          </a:r>
        </a:p>
        <a:p>
          <a:pPr algn="l" rtl="0">
            <a:defRPr sz="1000"/>
          </a:pPr>
          <a:r>
            <a:rPr lang="vi-VN" sz="1400" b="0" i="0" u="none" strike="noStrike" baseline="0">
              <a:solidFill>
                <a:srgbClr val="000000"/>
              </a:solidFill>
              <a:latin typeface="Times New Roman"/>
              <a:cs typeface="Times New Roman"/>
            </a:rPr>
            <a:t>        + Hạng 1: Số lớp &gt;=28.</a:t>
          </a:r>
        </a:p>
        <a:p>
          <a:pPr algn="l" rtl="0">
            <a:defRPr sz="1000"/>
          </a:pPr>
          <a:r>
            <a:rPr lang="vi-VN" sz="1400" b="0" i="0" u="none" strike="noStrike" baseline="0">
              <a:solidFill>
                <a:srgbClr val="000000"/>
              </a:solidFill>
              <a:latin typeface="Times New Roman"/>
              <a:cs typeface="Times New Roman"/>
            </a:rPr>
            <a:t>        + Hạng 2: Số lớp &gt;=18.</a:t>
          </a:r>
        </a:p>
        <a:p>
          <a:pPr algn="l" rtl="0">
            <a:defRPr sz="1000"/>
          </a:pPr>
          <a:r>
            <a:rPr lang="vi-VN" sz="1400" b="0" i="0" u="none" strike="noStrike" baseline="0">
              <a:solidFill>
                <a:srgbClr val="000000"/>
              </a:solidFill>
              <a:latin typeface="Times New Roman"/>
              <a:cs typeface="Times New Roman"/>
            </a:rPr>
            <a:t>        + Hạng 3: Số lớp  &lt;  18.</a:t>
          </a:r>
        </a:p>
        <a:p>
          <a:pPr algn="l" rtl="0">
            <a:defRPr sz="1000"/>
          </a:pP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 Vùng “Miền núi, vùng sâu, hải đảo”:</a:t>
          </a:r>
        </a:p>
        <a:p>
          <a:pPr algn="l" rtl="0">
            <a:defRPr sz="1000"/>
          </a:pPr>
          <a:r>
            <a:rPr lang="vi-VN" sz="1400" b="0" i="0" u="none" strike="noStrike" baseline="0">
              <a:solidFill>
                <a:srgbClr val="000000"/>
              </a:solidFill>
              <a:latin typeface="Times New Roman"/>
              <a:cs typeface="Times New Roman"/>
            </a:rPr>
            <a:t>       + Hạng 1: Số lớp &gt;=19.</a:t>
          </a:r>
        </a:p>
        <a:p>
          <a:pPr algn="l" rtl="0">
            <a:defRPr sz="1000"/>
          </a:pPr>
          <a:r>
            <a:rPr lang="vi-VN" sz="1400" b="0" i="0" u="none" strike="noStrike" baseline="0">
              <a:solidFill>
                <a:srgbClr val="000000"/>
              </a:solidFill>
              <a:latin typeface="Times New Roman"/>
              <a:cs typeface="Times New Roman"/>
            </a:rPr>
            <a:t>       + Hạng 2: Số lớp &gt;=10.</a:t>
          </a:r>
        </a:p>
        <a:p>
          <a:pPr algn="l" rtl="0">
            <a:defRPr sz="1000"/>
          </a:pPr>
          <a:r>
            <a:rPr lang="vi-VN" sz="1400" b="0" i="0" u="none" strike="noStrike" baseline="0">
              <a:solidFill>
                <a:srgbClr val="000000"/>
              </a:solidFill>
              <a:latin typeface="Times New Roman"/>
              <a:cs typeface="Times New Roman"/>
            </a:rPr>
            <a:t>       + Hạng 3: Số lớp  &lt;  10.</a:t>
          </a:r>
        </a:p>
        <a:p>
          <a:pPr algn="l" rtl="0">
            <a:defRPr sz="1000"/>
          </a:pP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3:</a:t>
          </a:r>
          <a:r>
            <a:rPr lang="vi-VN" sz="1400" b="0" i="0" u="none" strike="noStrike" baseline="0">
              <a:solidFill>
                <a:srgbClr val="000000"/>
              </a:solidFill>
              <a:latin typeface="Times New Roman"/>
              <a:cs typeface="Times New Roman"/>
            </a:rPr>
            <a:t> Lập các điều kiện thích hợp và sử dụng hàm cơ sở </a:t>
          </a:r>
        </a:p>
        <a:p>
          <a:pPr algn="l" rtl="0">
            <a:defRPr sz="1000"/>
          </a:pPr>
          <a:r>
            <a:rPr lang="vi-VN" sz="1400" b="0" i="0" u="none" strike="noStrike" baseline="0">
              <a:solidFill>
                <a:srgbClr val="000000"/>
              </a:solidFill>
              <a:latin typeface="Times New Roman"/>
              <a:cs typeface="Times New Roman"/>
            </a:rPr>
            <a:t>        dữ liệu để đếm số trường học theo Hạng và Vùng, kết</a:t>
          </a:r>
        </a:p>
        <a:p>
          <a:pPr algn="l" rtl="0">
            <a:defRPr sz="1000"/>
          </a:pPr>
          <a:r>
            <a:rPr lang="vi-VN" sz="1400" b="0" i="0" u="none" strike="noStrike" baseline="0">
              <a:solidFill>
                <a:srgbClr val="000000"/>
              </a:solidFill>
              <a:latin typeface="Times New Roman"/>
              <a:cs typeface="Times New Roman"/>
            </a:rPr>
            <a:t>        quả ghi vào ô tương ứng trong BẢNG THỐNG KÊ</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Hết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657225</xdr:colOff>
      <xdr:row>11</xdr:row>
      <xdr:rowOff>171450</xdr:rowOff>
    </xdr:from>
    <xdr:to>
      <xdr:col>9</xdr:col>
      <xdr:colOff>819150</xdr:colOff>
      <xdr:row>35</xdr:row>
      <xdr:rowOff>47625</xdr:rowOff>
    </xdr:to>
    <xdr:sp macro="" textlink="">
      <xdr:nvSpPr>
        <xdr:cNvPr id="47105" name="Text Box 1">
          <a:extLst>
            <a:ext uri="{FF2B5EF4-FFF2-40B4-BE49-F238E27FC236}">
              <a16:creationId xmlns:a16="http://schemas.microsoft.com/office/drawing/2014/main" id="{00000000-0008-0000-0E00-000001B80000}"/>
            </a:ext>
          </a:extLst>
        </xdr:cNvPr>
        <xdr:cNvSpPr txBox="1">
          <a:spLocks noChangeArrowheads="1"/>
        </xdr:cNvSpPr>
      </xdr:nvSpPr>
      <xdr:spPr bwMode="auto">
        <a:xfrm>
          <a:off x="914400" y="2886075"/>
          <a:ext cx="7543800" cy="467677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32004" rIns="0" bIns="0" anchor="t" upright="1"/>
        <a:lstStyle/>
        <a:p>
          <a:pPr algn="l" rtl="0">
            <a:defRPr sz="1000"/>
          </a:pPr>
          <a:r>
            <a:rPr lang="vi-VN" sz="1400" b="1" i="0" u="none" strike="noStrike" baseline="0">
              <a:solidFill>
                <a:srgbClr val="FF0000"/>
              </a:solidFill>
              <a:latin typeface="Times New Roman"/>
              <a:cs typeface="Times New Roman"/>
            </a:rPr>
            <a:t> </a:t>
          </a:r>
          <a:r>
            <a:rPr lang="vi-VN" sz="1400" b="1" i="0" u="sng" strike="noStrike" baseline="0">
              <a:solidFill>
                <a:srgbClr val="FF0000"/>
              </a:solidFill>
              <a:latin typeface="Times New Roman"/>
              <a:cs typeface="Times New Roman"/>
            </a:rPr>
            <a:t>Yêu cầu</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1:</a:t>
          </a:r>
          <a:r>
            <a:rPr lang="vi-VN" sz="1400" b="0" i="0" u="none" strike="noStrike" baseline="0">
              <a:solidFill>
                <a:srgbClr val="000000"/>
              </a:solidFill>
              <a:latin typeface="Times New Roman"/>
              <a:cs typeface="Times New Roman"/>
            </a:rPr>
            <a:t> Tính cột Số năm đóng BHXH (Bảo hiểm xã hội) và làm tròn có 2 số lẽ thập phân:</a:t>
          </a:r>
        </a:p>
        <a:p>
          <a:pPr algn="l" rtl="0">
            <a:defRPr sz="1000"/>
          </a:pPr>
          <a:r>
            <a:rPr lang="vi-VN" sz="1400" b="0" i="0" u="none" strike="noStrike" baseline="0">
              <a:solidFill>
                <a:srgbClr val="000000"/>
              </a:solidFill>
              <a:latin typeface="Times New Roman"/>
              <a:cs typeface="Times New Roman"/>
            </a:rPr>
            <a:t>             Số năm đóng BHXH = (Ngày tính – Ngày đóng BHXH)/365</a:t>
          </a:r>
        </a:p>
        <a:p>
          <a:pPr algn="l" rtl="0">
            <a:defRPr sz="1000"/>
          </a:pPr>
          <a:r>
            <a:rPr lang="vi-VN" sz="1400" b="0" i="0" u="none" strike="noStrike" baseline="0">
              <a:solidFill>
                <a:srgbClr val="000000"/>
              </a:solidFill>
              <a:latin typeface="Times New Roman"/>
              <a:cs typeface="Times New Roman"/>
            </a:rPr>
            <a:t>             Trong đó: Ngày tính cho trong ô C3.</a:t>
          </a:r>
        </a:p>
        <a:p>
          <a:pPr algn="l" rtl="0">
            <a:defRPr sz="1000"/>
          </a:pP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2:</a:t>
          </a:r>
          <a:r>
            <a:rPr lang="vi-VN" sz="1400" b="0" i="0" u="none" strike="noStrike" baseline="0">
              <a:solidFill>
                <a:srgbClr val="000000"/>
              </a:solidFill>
              <a:latin typeface="Times New Roman"/>
              <a:cs typeface="Times New Roman"/>
            </a:rPr>
            <a:t> Tính cột mức 75% như sau:</a:t>
          </a:r>
        </a:p>
        <a:p>
          <a:pPr algn="l" rtl="0">
            <a:defRPr sz="1000"/>
          </a:pPr>
          <a:r>
            <a:rPr lang="vi-VN" sz="1400" b="0" i="0" u="none" strike="noStrike" baseline="0">
              <a:solidFill>
                <a:srgbClr val="000000"/>
              </a:solidFill>
              <a:latin typeface="Times New Roman"/>
              <a:cs typeface="Times New Roman"/>
            </a:rPr>
            <a:t>             Mức 75% = Tiền lương đóng BHXH/26 * 75% * Số ngày hưởng mức 75%.</a:t>
          </a:r>
        </a:p>
        <a:p>
          <a:pPr algn="l" rtl="0">
            <a:defRPr sz="1000"/>
          </a:pPr>
          <a:r>
            <a:rPr lang="vi-VN" sz="1400" b="0" i="0" u="none" strike="noStrike" baseline="0">
              <a:solidFill>
                <a:srgbClr val="000000"/>
              </a:solidFill>
              <a:latin typeface="Times New Roman"/>
              <a:cs typeface="Times New Roman"/>
            </a:rPr>
            <a:t>             Trong đó: Số ngày hưởng mức 75% là MIN của 180 và Số ngày nghỉ hưởng chế độ ốm đau.</a:t>
          </a:r>
        </a:p>
        <a:p>
          <a:pPr algn="l" rtl="0">
            <a:defRPr sz="1000"/>
          </a:pPr>
          <a:r>
            <a:rPr lang="vi-VN" sz="1400" b="0" i="0" u="none" strike="noStrike" baseline="0">
              <a:solidFill>
                <a:srgbClr val="000000"/>
              </a:solidFill>
              <a:latin typeface="Times New Roman"/>
              <a:cs typeface="Times New Roman"/>
            </a:rPr>
            <a:t> </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3:</a:t>
          </a:r>
          <a:r>
            <a:rPr lang="vi-VN" sz="1400" b="0" i="0" u="none" strike="noStrike" baseline="0">
              <a:solidFill>
                <a:srgbClr val="000000"/>
              </a:solidFill>
              <a:latin typeface="Times New Roman"/>
              <a:cs typeface="Times New Roman"/>
            </a:rPr>
            <a:t> Tính cột mức thấp như sau:</a:t>
          </a:r>
        </a:p>
        <a:p>
          <a:pPr algn="l" rtl="0">
            <a:defRPr sz="1000"/>
          </a:pPr>
          <a:r>
            <a:rPr lang="vi-VN" sz="1400" b="0" i="0" u="none" strike="noStrike" baseline="0">
              <a:solidFill>
                <a:srgbClr val="000000"/>
              </a:solidFill>
              <a:latin typeface="Times New Roman"/>
              <a:cs typeface="Times New Roman"/>
            </a:rPr>
            <a:t>             Mức thấp = Tiền lương đóng BHXH/26 * Tỉ lệ * Số ngày còn lại.</a:t>
          </a:r>
        </a:p>
        <a:p>
          <a:pPr algn="l" rtl="0">
            <a:defRPr sz="1000"/>
          </a:pPr>
          <a:r>
            <a:rPr lang="vi-VN" sz="1400" b="0" i="0" u="none" strike="noStrike" baseline="0">
              <a:solidFill>
                <a:srgbClr val="000000"/>
              </a:solidFill>
              <a:latin typeface="Times New Roman"/>
              <a:cs typeface="Times New Roman"/>
            </a:rPr>
            <a:t>             Trong đó: </a:t>
          </a:r>
        </a:p>
        <a:p>
          <a:pPr algn="l" rtl="0">
            <a:defRPr sz="1000"/>
          </a:pPr>
          <a:r>
            <a:rPr lang="vi-VN" sz="1400" b="0" i="0" u="none" strike="noStrike" baseline="0">
              <a:solidFill>
                <a:srgbClr val="000000"/>
              </a:solidFill>
              <a:latin typeface="Times New Roman"/>
              <a:cs typeface="Times New Roman"/>
            </a:rPr>
            <a:t>                 - Tỉ lệ được xác định như sau:</a:t>
          </a:r>
        </a:p>
        <a:p>
          <a:pPr algn="l" rtl="0">
            <a:defRPr sz="1000"/>
          </a:pPr>
          <a:r>
            <a:rPr lang="vi-VN" sz="1400" b="0" i="0" u="none" strike="noStrike" baseline="0">
              <a:solidFill>
                <a:srgbClr val="000000"/>
              </a:solidFill>
              <a:latin typeface="Times New Roman"/>
              <a:cs typeface="Times New Roman"/>
            </a:rPr>
            <a:t>                          Tỉ lệ = 45% nếu Số năm đóng BHXH dưới 15 năm.</a:t>
          </a:r>
        </a:p>
        <a:p>
          <a:pPr algn="l" rtl="0">
            <a:defRPr sz="1000"/>
          </a:pPr>
          <a:r>
            <a:rPr lang="vi-VN" sz="1400" b="0" i="0" u="none" strike="noStrike" baseline="0">
              <a:solidFill>
                <a:srgbClr val="000000"/>
              </a:solidFill>
              <a:latin typeface="Times New Roman"/>
              <a:cs typeface="Times New Roman"/>
            </a:rPr>
            <a:t>                          Tỉ lệ = 55% nếu Số năm đóng BHXH từ đủ 15 đến dưới 30 năm.</a:t>
          </a:r>
        </a:p>
        <a:p>
          <a:pPr algn="l" rtl="0">
            <a:defRPr sz="1000"/>
          </a:pPr>
          <a:r>
            <a:rPr lang="vi-VN" sz="1400" b="0" i="0" u="none" strike="noStrike" baseline="0">
              <a:solidFill>
                <a:srgbClr val="000000"/>
              </a:solidFill>
              <a:latin typeface="Times New Roman"/>
              <a:cs typeface="Times New Roman"/>
            </a:rPr>
            <a:t>                          Tỉ lệ = 65% nếu Số năm đóng BHXH từ đủ 30 năm trở lên.</a:t>
          </a:r>
        </a:p>
        <a:p>
          <a:pPr algn="l" rtl="0">
            <a:defRPr sz="1000"/>
          </a:pPr>
          <a:r>
            <a:rPr lang="vi-VN" sz="1400" b="0" i="0" u="none" strike="noStrike" baseline="0">
              <a:solidFill>
                <a:srgbClr val="000000"/>
              </a:solidFill>
              <a:latin typeface="Times New Roman"/>
              <a:cs typeface="Times New Roman"/>
            </a:rPr>
            <a:t>                 - Số ngày còn lại là MAX của (Số ngày nghỉ hưởng chế độ ốm đau – 180) và 0.</a:t>
          </a:r>
        </a:p>
        <a:p>
          <a:pPr algn="l" rtl="0">
            <a:defRPr sz="1000"/>
          </a:pP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Hết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438150</xdr:colOff>
      <xdr:row>6</xdr:row>
      <xdr:rowOff>9525</xdr:rowOff>
    </xdr:from>
    <xdr:to>
      <xdr:col>8</xdr:col>
      <xdr:colOff>1114425</xdr:colOff>
      <xdr:row>26</xdr:row>
      <xdr:rowOff>114300</xdr:rowOff>
    </xdr:to>
    <xdr:sp macro="" textlink="">
      <xdr:nvSpPr>
        <xdr:cNvPr id="35841" name="Text Box 1">
          <a:extLst>
            <a:ext uri="{FF2B5EF4-FFF2-40B4-BE49-F238E27FC236}">
              <a16:creationId xmlns:a16="http://schemas.microsoft.com/office/drawing/2014/main" id="{00000000-0008-0000-0F00-0000018C0000}"/>
            </a:ext>
          </a:extLst>
        </xdr:cNvPr>
        <xdr:cNvSpPr txBox="1">
          <a:spLocks noChangeArrowheads="1"/>
        </xdr:cNvSpPr>
      </xdr:nvSpPr>
      <xdr:spPr bwMode="auto">
        <a:xfrm>
          <a:off x="771525" y="1409700"/>
          <a:ext cx="6753225" cy="4105275"/>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7432" rIns="0" bIns="0" anchor="t" upright="1"/>
        <a:lstStyle/>
        <a:p>
          <a:pPr algn="l" rtl="0">
            <a:defRPr sz="1000"/>
          </a:pPr>
          <a:r>
            <a:rPr lang="vi-VN" sz="1300" b="1" i="0" u="sng" strike="noStrike" baseline="0">
              <a:solidFill>
                <a:srgbClr val="FF0000"/>
              </a:solidFill>
              <a:latin typeface="Times New Roman"/>
              <a:cs typeface="Times New Roman"/>
            </a:rPr>
            <a:t>Yêu cầu:</a:t>
          </a:r>
          <a:endParaRPr lang="vi-VN" sz="1300" b="0" i="0" u="none" strike="noStrike" baseline="0">
            <a:solidFill>
              <a:srgbClr val="000000"/>
            </a:solidFill>
            <a:latin typeface="Times New Roman"/>
            <a:cs typeface="Times New Roman"/>
          </a:endParaRPr>
        </a:p>
        <a:p>
          <a:pPr algn="l" rtl="0">
            <a:defRPr sz="1000"/>
          </a:pPr>
          <a:endParaRPr lang="vi-VN" sz="1300" b="0" i="0" u="none" strike="noStrike" baseline="0">
            <a:solidFill>
              <a:srgbClr val="000000"/>
            </a:solidFill>
            <a:latin typeface="Times New Roman"/>
            <a:cs typeface="Times New Roman"/>
          </a:endParaRPr>
        </a:p>
        <a:p>
          <a:pPr algn="l" rtl="0">
            <a:defRPr sz="1000"/>
          </a:pPr>
          <a:r>
            <a:rPr lang="vi-VN" sz="13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1:</a:t>
          </a:r>
          <a:r>
            <a:rPr lang="vi-VN" sz="1400" b="0" i="0" u="none" strike="noStrike" baseline="0">
              <a:solidFill>
                <a:srgbClr val="000000"/>
              </a:solidFill>
              <a:latin typeface="Times New Roman"/>
              <a:cs typeface="Times New Roman"/>
            </a:rPr>
            <a:t> Tính cột Hệ số lương dựa vào các cột Mã ngạch, Bậc lương</a:t>
          </a:r>
        </a:p>
        <a:p>
          <a:pPr algn="l" rtl="0">
            <a:defRPr sz="1000"/>
          </a:pPr>
          <a:r>
            <a:rPr lang="vi-VN" sz="1400" b="0" i="0" u="none" strike="noStrike" baseline="0">
              <a:solidFill>
                <a:srgbClr val="000000"/>
              </a:solidFill>
              <a:latin typeface="Times New Roman"/>
              <a:cs typeface="Times New Roman"/>
            </a:rPr>
            <a:t>              và BẢNG TRA CỨU HỆ SỐ LƯƠNG.</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2:</a:t>
          </a:r>
          <a:r>
            <a:rPr lang="vi-VN" sz="1400" b="0" i="0" u="none" strike="noStrike" baseline="0">
              <a:solidFill>
                <a:srgbClr val="000000"/>
              </a:solidFill>
              <a:latin typeface="Times New Roman"/>
              <a:cs typeface="Times New Roman"/>
            </a:rPr>
            <a:t> Dựa vào cột Số năm đóng Bào Hiểm Xã Hội (BHXH), </a:t>
          </a:r>
        </a:p>
        <a:p>
          <a:pPr algn="l" rtl="0">
            <a:defRPr sz="1000"/>
          </a:pPr>
          <a:r>
            <a:rPr lang="vi-VN" sz="1400" b="0" i="0" u="none" strike="noStrike" baseline="0">
              <a:solidFill>
                <a:srgbClr val="000000"/>
              </a:solidFill>
              <a:latin typeface="Times New Roman"/>
              <a:cs typeface="Times New Roman"/>
            </a:rPr>
            <a:t>              cột Điều kiện làm việc và BẢNG QUI ĐỊNH SỐ NGÀY </a:t>
          </a:r>
        </a:p>
        <a:p>
          <a:pPr algn="l" rtl="0">
            <a:defRPr sz="1000"/>
          </a:pPr>
          <a:r>
            <a:rPr lang="vi-VN" sz="1400" b="0" i="0" u="none" strike="noStrike" baseline="0">
              <a:solidFill>
                <a:srgbClr val="000000"/>
              </a:solidFill>
              <a:latin typeface="Times New Roman"/>
              <a:cs typeface="Times New Roman"/>
            </a:rPr>
            <a:t>              NGHỈ BỆNH TỐI ĐA ĐƯỢC HƯỞNG LƯƠNG. </a:t>
          </a:r>
        </a:p>
        <a:p>
          <a:pPr algn="l" rtl="0">
            <a:defRPr sz="1000"/>
          </a:pPr>
          <a:r>
            <a:rPr lang="vi-VN" sz="1400" b="0" i="0" u="none" strike="noStrike" baseline="0">
              <a:solidFill>
                <a:srgbClr val="000000"/>
              </a:solidFill>
              <a:latin typeface="Times New Roman"/>
              <a:cs typeface="Times New Roman"/>
            </a:rPr>
            <a:t>              Tính cột Số ngày nghỉ được hưởng CĐOĐ</a:t>
          </a:r>
        </a:p>
        <a:p>
          <a:pPr algn="l" rtl="0">
            <a:defRPr sz="1000"/>
          </a:pPr>
          <a:r>
            <a:rPr lang="vi-VN" sz="1400" b="0" i="0" u="none" strike="noStrike" baseline="0">
              <a:solidFill>
                <a:srgbClr val="000000"/>
              </a:solidFill>
              <a:latin typeface="Times New Roman"/>
              <a:cs typeface="Times New Roman"/>
            </a:rPr>
            <a:t>              (CĐOĐ là từ viết tắt của Chế Độ Ốm Đau).</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Lưu ý:</a:t>
          </a:r>
          <a:r>
            <a:rPr lang="vi-VN" sz="1400" b="0" i="0" u="none" strike="noStrike" baseline="0">
              <a:solidFill>
                <a:srgbClr val="000000"/>
              </a:solidFill>
              <a:latin typeface="Times New Roman"/>
              <a:cs typeface="Times New Roman"/>
            </a:rPr>
            <a:t> </a:t>
          </a:r>
        </a:p>
        <a:p>
          <a:pPr algn="l" rtl="0">
            <a:defRPr sz="1000"/>
          </a:pPr>
          <a:r>
            <a:rPr lang="vi-VN" sz="1400" b="0" i="0" u="none" strike="noStrike" baseline="0">
              <a:solidFill>
                <a:srgbClr val="000000"/>
              </a:solidFill>
              <a:latin typeface="Times New Roman"/>
              <a:cs typeface="Times New Roman"/>
            </a:rPr>
            <a:t>               - Nếu số ngày nghỉ được hưởng CĐOĐ &gt; Số ngày nghỉ bệnh thực tế</a:t>
          </a:r>
        </a:p>
        <a:p>
          <a:pPr algn="l" rtl="0">
            <a:defRPr sz="1000"/>
          </a:pPr>
          <a:r>
            <a:rPr lang="vi-VN" sz="1400" b="0" i="0" u="none" strike="noStrike" baseline="0">
              <a:solidFill>
                <a:srgbClr val="000000"/>
              </a:solidFill>
              <a:latin typeface="Times New Roman"/>
              <a:cs typeface="Times New Roman"/>
            </a:rPr>
            <a:t>                 thì Số ngày nghỉ được hưởng CĐOĐ là Số ngày nghỉ bệnh thực tế.</a:t>
          </a:r>
        </a:p>
        <a:p>
          <a:pPr algn="l" rtl="0">
            <a:defRPr sz="1000"/>
          </a:pPr>
          <a:r>
            <a:rPr lang="vi-VN" sz="1400" b="0" i="0" u="none" strike="noStrike" baseline="0">
              <a:solidFill>
                <a:srgbClr val="000000"/>
              </a:solidFill>
              <a:latin typeface="Times New Roman"/>
              <a:cs typeface="Times New Roman"/>
            </a:rPr>
            <a:t>              </a:t>
          </a:r>
          <a:r>
            <a:rPr lang="vi-VN" sz="1400" b="0" i="0" u="none" strike="noStrike" baseline="0">
              <a:solidFill>
                <a:srgbClr val="0000FF"/>
              </a:solidFill>
              <a:latin typeface="Times New Roman"/>
              <a:cs typeface="Times New Roman"/>
            </a:rPr>
            <a:t>- Ngược lại thì hưởng theo qui định.</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3:</a:t>
          </a:r>
          <a:r>
            <a:rPr lang="vi-VN" sz="1400" b="0" i="0" u="none" strike="noStrike" baseline="0">
              <a:solidFill>
                <a:srgbClr val="000000"/>
              </a:solidFill>
              <a:latin typeface="Times New Roman"/>
              <a:cs typeface="Times New Roman"/>
            </a:rPr>
            <a:t> Tính cột Số tiền được hưởng</a:t>
          </a:r>
        </a:p>
        <a:p>
          <a:pPr algn="l" rtl="0">
            <a:defRPr sz="1000"/>
          </a:pPr>
          <a:r>
            <a:rPr lang="vi-VN" sz="1400" b="0" i="0" u="none" strike="noStrike" baseline="0">
              <a:solidFill>
                <a:srgbClr val="000000"/>
              </a:solidFill>
              <a:latin typeface="Times New Roman"/>
              <a:cs typeface="Times New Roman"/>
            </a:rPr>
            <a:t>               Số tiền được hưởng = Tiền lương/26 * 75% * Số ngày nghỉ được hưởng CĐOĐ</a:t>
          </a:r>
        </a:p>
        <a:p>
          <a:pPr algn="l" rtl="0">
            <a:defRPr sz="1000"/>
          </a:pPr>
          <a:r>
            <a:rPr lang="vi-VN" sz="1400" b="0" i="0" u="none" strike="noStrike" baseline="0">
              <a:solidFill>
                <a:srgbClr val="000000"/>
              </a:solidFill>
              <a:latin typeface="Times New Roman"/>
              <a:cs typeface="Times New Roman"/>
            </a:rPr>
            <a:t>               Trong đó: Tiền lương = Hệ số lương * Lương tối thiểu (cho trong ô L1) </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Hết</a:t>
          </a:r>
          <a:endParaRPr lang="vi-VN" sz="1300" b="0" i="0" u="none" strike="noStrike" baseline="0">
            <a:solidFill>
              <a:srgbClr val="000000"/>
            </a:solidFill>
            <a:latin typeface="Times New Roman"/>
            <a:cs typeface="Times New Roman"/>
          </a:endParaRPr>
        </a:p>
        <a:p>
          <a:pPr algn="l" rtl="0">
            <a:defRPr sz="1000"/>
          </a:pPr>
          <a:endParaRPr lang="vi-VN" sz="13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152400</xdr:colOff>
      <xdr:row>9</xdr:row>
      <xdr:rowOff>152400</xdr:rowOff>
    </xdr:from>
    <xdr:to>
      <xdr:col>10</xdr:col>
      <xdr:colOff>409575</xdr:colOff>
      <xdr:row>26</xdr:row>
      <xdr:rowOff>161925</xdr:rowOff>
    </xdr:to>
    <xdr:sp macro="" textlink="">
      <xdr:nvSpPr>
        <xdr:cNvPr id="3073" name="Text Box 1">
          <a:extLst>
            <a:ext uri="{FF2B5EF4-FFF2-40B4-BE49-F238E27FC236}">
              <a16:creationId xmlns:a16="http://schemas.microsoft.com/office/drawing/2014/main" id="{00000000-0008-0000-0100-0000010C0000}"/>
            </a:ext>
          </a:extLst>
        </xdr:cNvPr>
        <xdr:cNvSpPr txBox="1">
          <a:spLocks noChangeArrowheads="1"/>
        </xdr:cNvSpPr>
      </xdr:nvSpPr>
      <xdr:spPr bwMode="auto">
        <a:xfrm>
          <a:off x="3571875" y="2162175"/>
          <a:ext cx="5191125" cy="3409950"/>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32004" rIns="0" bIns="0" anchor="t" upright="1"/>
        <a:lstStyle/>
        <a:p>
          <a:pPr algn="l" rtl="0">
            <a:defRPr sz="1000"/>
          </a:pPr>
          <a:r>
            <a:rPr lang="vi-VN" sz="1400" b="1" i="0" u="sng" strike="noStrike" baseline="0">
              <a:solidFill>
                <a:srgbClr val="FF0000"/>
              </a:solidFill>
              <a:latin typeface="Times New Roman"/>
              <a:cs typeface="Times New Roman"/>
            </a:rPr>
            <a:t>Yêu Cầu:</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1:</a:t>
          </a:r>
          <a:r>
            <a:rPr lang="vi-VN" sz="1400" b="0" i="0" u="none" strike="noStrike" baseline="0">
              <a:solidFill>
                <a:srgbClr val="000000"/>
              </a:solidFill>
              <a:latin typeface="Times New Roman"/>
              <a:cs typeface="Times New Roman"/>
            </a:rPr>
            <a:t> Tính cột Số tiền như sau:</a:t>
          </a:r>
        </a:p>
        <a:p>
          <a:pPr algn="l" rtl="0">
            <a:defRPr sz="1000"/>
          </a:pPr>
          <a:r>
            <a:rPr lang="vi-VN" sz="1400" b="0" i="0" u="none" strike="noStrike" baseline="0">
              <a:solidFill>
                <a:srgbClr val="000000"/>
              </a:solidFill>
              <a:latin typeface="Times New Roman"/>
              <a:cs typeface="Times New Roman"/>
            </a:rPr>
            <a:t>               - Nếu Danh mục cấp phép là </a:t>
          </a:r>
          <a:r>
            <a:rPr lang="vi-VN" sz="1400" b="0" i="0" u="none" strike="noStrike" baseline="0">
              <a:solidFill>
                <a:srgbClr val="008000"/>
              </a:solidFill>
              <a:latin typeface="Times New Roman"/>
              <a:cs typeface="Times New Roman"/>
            </a:rPr>
            <a:t>“01”</a:t>
          </a:r>
          <a:r>
            <a:rPr lang="vi-VN" sz="1400" b="0" i="0" u="none" strike="noStrike" baseline="0">
              <a:solidFill>
                <a:srgbClr val="000000"/>
              </a:solidFill>
              <a:latin typeface="Times New Roman"/>
              <a:cs typeface="Times New Roman"/>
            </a:rPr>
            <a:t> thì Số tiền = 30000.</a:t>
          </a:r>
        </a:p>
        <a:p>
          <a:pPr algn="l" rtl="0">
            <a:defRPr sz="1000"/>
          </a:pPr>
          <a:r>
            <a:rPr lang="vi-VN" sz="1400" b="0" i="0" u="none" strike="noStrike" baseline="0">
              <a:solidFill>
                <a:srgbClr val="000000"/>
              </a:solidFill>
              <a:latin typeface="Times New Roman"/>
              <a:cs typeface="Times New Roman"/>
            </a:rPr>
            <a:t>               - Nếu Danh mục cấp phép là </a:t>
          </a:r>
          <a:r>
            <a:rPr lang="vi-VN" sz="1400" b="0" i="0" u="none" strike="noStrike" baseline="0">
              <a:solidFill>
                <a:srgbClr val="008000"/>
              </a:solidFill>
              <a:latin typeface="Times New Roman"/>
              <a:cs typeface="Times New Roman"/>
            </a:rPr>
            <a:t>“02”</a:t>
          </a:r>
          <a:r>
            <a:rPr lang="vi-VN" sz="1400" b="0" i="0" u="none" strike="noStrike" baseline="0">
              <a:solidFill>
                <a:srgbClr val="000000"/>
              </a:solidFill>
              <a:latin typeface="Times New Roman"/>
              <a:cs typeface="Times New Roman"/>
            </a:rPr>
            <a:t> thì Số tiền = 100000.</a:t>
          </a:r>
        </a:p>
        <a:p>
          <a:pPr algn="l" rtl="0">
            <a:defRPr sz="1000"/>
          </a:pPr>
          <a:r>
            <a:rPr lang="vi-VN" sz="1400" b="0" i="0" u="none" strike="noStrike" baseline="0">
              <a:solidFill>
                <a:srgbClr val="000000"/>
              </a:solidFill>
              <a:latin typeface="Times New Roman"/>
              <a:cs typeface="Times New Roman"/>
            </a:rPr>
            <a:t>               - Nếu Danh mục cấp phép là </a:t>
          </a:r>
          <a:r>
            <a:rPr lang="vi-VN" sz="1400" b="0" i="0" u="none" strike="noStrike" baseline="0">
              <a:solidFill>
                <a:srgbClr val="008000"/>
              </a:solidFill>
              <a:latin typeface="Times New Roman"/>
              <a:cs typeface="Times New Roman"/>
            </a:rPr>
            <a:t>“03”</a:t>
          </a:r>
          <a:r>
            <a:rPr lang="vi-VN" sz="1400" b="0" i="0" u="none" strike="noStrike" baseline="0">
              <a:solidFill>
                <a:srgbClr val="000000"/>
              </a:solidFill>
              <a:latin typeface="Times New Roman"/>
              <a:cs typeface="Times New Roman"/>
            </a:rPr>
            <a:t> thì Số tiền = 200000.</a:t>
          </a:r>
        </a:p>
        <a:p>
          <a:pPr algn="l" rtl="0">
            <a:defRPr sz="1000"/>
          </a:pPr>
          <a:r>
            <a:rPr lang="vi-VN" sz="1400" b="0" i="0" u="none" strike="noStrike" baseline="0">
              <a:solidFill>
                <a:srgbClr val="000000"/>
              </a:solidFill>
              <a:latin typeface="Times New Roman"/>
              <a:cs typeface="Times New Roman"/>
            </a:rPr>
            <a:t>               - Các trường hợp còn lại thì Số tiền = 20000.</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2:</a:t>
          </a:r>
          <a:r>
            <a:rPr lang="vi-VN" sz="1400" b="0" i="0" u="none" strike="noStrike" baseline="0">
              <a:solidFill>
                <a:srgbClr val="000000"/>
              </a:solidFill>
              <a:latin typeface="Times New Roman"/>
              <a:cs typeface="Times New Roman"/>
            </a:rPr>
            <a:t> Tính cột Số tiền theo Danh mục cấp phép, </a:t>
          </a:r>
        </a:p>
        <a:p>
          <a:pPr algn="l" rtl="0">
            <a:defRPr sz="1000"/>
          </a:pPr>
          <a:r>
            <a:rPr lang="vi-VN" sz="1400" b="0" i="0" u="none" strike="noStrike" baseline="0">
              <a:solidFill>
                <a:srgbClr val="000000"/>
              </a:solidFill>
              <a:latin typeface="Times New Roman"/>
              <a:cs typeface="Times New Roman"/>
            </a:rPr>
            <a:t>              kết quả ghi vào cột Số tiền của BẢNG THỐNG KÊ.</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3:</a:t>
          </a:r>
          <a:r>
            <a:rPr lang="vi-VN" sz="1400" b="0" i="0" u="none" strike="noStrike" baseline="0">
              <a:solidFill>
                <a:srgbClr val="000000"/>
              </a:solidFill>
              <a:latin typeface="Times New Roman"/>
              <a:cs typeface="Times New Roman"/>
            </a:rPr>
            <a:t> Từ BẢNG THỐNG KÊ, tính cột Trích nộp ngân sách:</a:t>
          </a:r>
        </a:p>
        <a:p>
          <a:pPr algn="l" rtl="0">
            <a:defRPr sz="1000"/>
          </a:pPr>
          <a:r>
            <a:rPr lang="vi-VN" sz="1400" b="0" i="0" u="none" strike="noStrike" baseline="0">
              <a:solidFill>
                <a:srgbClr val="000000"/>
              </a:solidFill>
              <a:latin typeface="Times New Roman"/>
              <a:cs typeface="Times New Roman"/>
            </a:rPr>
            <a:t>             Trích nộp ngân sách = 75% * Số tiền.</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4:</a:t>
          </a:r>
          <a:r>
            <a:rPr lang="vi-VN" sz="1400" b="0" i="0" u="none" strike="noStrike" baseline="0">
              <a:solidFill>
                <a:srgbClr val="000000"/>
              </a:solidFill>
              <a:latin typeface="Times New Roman"/>
              <a:cs typeface="Times New Roman"/>
            </a:rPr>
            <a:t> Sắp xếp (Sort) bảng BÁO CÁO CẤP PHÉP KINH DOANH</a:t>
          </a:r>
        </a:p>
        <a:p>
          <a:pPr algn="l" rtl="0">
            <a:defRPr sz="1000"/>
          </a:pPr>
          <a:r>
            <a:rPr lang="vi-VN" sz="1400" b="0" i="0" u="none" strike="noStrike" baseline="0">
              <a:solidFill>
                <a:srgbClr val="000000"/>
              </a:solidFill>
              <a:latin typeface="Times New Roman"/>
              <a:cs typeface="Times New Roman"/>
            </a:rPr>
            <a:t>             theo cột Ngày (tăng), nếu cùng Ngày thì sắp xếp thì sắp xếp</a:t>
          </a:r>
        </a:p>
        <a:p>
          <a:pPr algn="l" rtl="0">
            <a:defRPr sz="1000"/>
          </a:pPr>
          <a:r>
            <a:rPr lang="vi-VN" sz="1400" b="0" i="0" u="none" strike="noStrike" baseline="0">
              <a:solidFill>
                <a:srgbClr val="000000"/>
              </a:solidFill>
              <a:latin typeface="Times New Roman"/>
              <a:cs typeface="Times New Roman"/>
            </a:rPr>
            <a:t>             theo cột Danh mục cấp phép (giảm).</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Hết</a:t>
          </a:r>
          <a:endParaRPr lang="vi-VN" sz="1400" b="0" i="0" u="none" strike="noStrike" baseline="0">
            <a:solidFill>
              <a:srgbClr val="000000"/>
            </a:solidFill>
            <a:latin typeface="Times New Roman"/>
            <a:cs typeface="Times New Roman"/>
          </a:endParaRPr>
        </a:p>
        <a:p>
          <a:pPr algn="l" rtl="0">
            <a:defRPr sz="1000"/>
          </a:pPr>
          <a:endParaRPr lang="vi-VN" sz="140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85725</xdr:colOff>
      <xdr:row>8</xdr:row>
      <xdr:rowOff>76200</xdr:rowOff>
    </xdr:from>
    <xdr:to>
      <xdr:col>6</xdr:col>
      <xdr:colOff>400050</xdr:colOff>
      <xdr:row>26</xdr:row>
      <xdr:rowOff>47625</xdr:rowOff>
    </xdr:to>
    <xdr:sp macro="" textlink="">
      <xdr:nvSpPr>
        <xdr:cNvPr id="8193" name="Text Box 1">
          <a:extLst>
            <a:ext uri="{FF2B5EF4-FFF2-40B4-BE49-F238E27FC236}">
              <a16:creationId xmlns:a16="http://schemas.microsoft.com/office/drawing/2014/main" id="{00000000-0008-0000-0200-000001200000}"/>
            </a:ext>
          </a:extLst>
        </xdr:cNvPr>
        <xdr:cNvSpPr txBox="1">
          <a:spLocks noChangeArrowheads="1"/>
        </xdr:cNvSpPr>
      </xdr:nvSpPr>
      <xdr:spPr bwMode="auto">
        <a:xfrm>
          <a:off x="352425" y="1781175"/>
          <a:ext cx="5419725" cy="3390900"/>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7432" rIns="0" bIns="0" anchor="t" upright="1"/>
        <a:lstStyle/>
        <a:p>
          <a:pPr algn="l" rtl="0">
            <a:defRPr sz="1000"/>
          </a:pPr>
          <a:r>
            <a:rPr lang="vi-VN" sz="1300" b="1" i="0" u="sng" strike="noStrike" baseline="0">
              <a:solidFill>
                <a:srgbClr val="FF0000"/>
              </a:solidFill>
              <a:latin typeface="Times New Roman"/>
              <a:cs typeface="Times New Roman"/>
            </a:rPr>
            <a:t>Yêu cầu:</a:t>
          </a:r>
        </a:p>
        <a:p>
          <a:pPr algn="l" rtl="0">
            <a:defRPr sz="1000"/>
          </a:pPr>
          <a:endParaRPr lang="vi-VN" sz="1300" b="1" i="0" u="sng" strike="noStrike" baseline="0">
            <a:solidFill>
              <a:srgbClr val="FF0000"/>
            </a:solidFill>
            <a:latin typeface="Times New Roman"/>
            <a:cs typeface="Times New Roman"/>
          </a:endParaRP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1:</a:t>
          </a:r>
          <a:r>
            <a:rPr lang="vi-VN" sz="1300" b="0" i="0" u="none" strike="noStrike" baseline="0">
              <a:solidFill>
                <a:srgbClr val="000000"/>
              </a:solidFill>
              <a:latin typeface="Times New Roman"/>
              <a:cs typeface="Times New Roman"/>
            </a:rPr>
            <a:t> Tính cột Số tiết định mức dựa vào cột Chức danh và BẢNG ĐỊNH MỨC</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2:</a:t>
          </a:r>
          <a:r>
            <a:rPr lang="vi-VN" sz="1300" b="0" i="0" u="none" strike="noStrike" baseline="0">
              <a:solidFill>
                <a:srgbClr val="000000"/>
              </a:solidFill>
              <a:latin typeface="Times New Roman"/>
              <a:cs typeface="Times New Roman"/>
            </a:rPr>
            <a:t> Tính cột Số tiết vượt như sau</a:t>
          </a:r>
        </a:p>
        <a:p>
          <a:pPr algn="l" rtl="0">
            <a:defRPr sz="1000"/>
          </a:pPr>
          <a:r>
            <a:rPr lang="vi-VN" sz="1300" b="0" i="0" u="none" strike="noStrike" baseline="0">
              <a:solidFill>
                <a:srgbClr val="000000"/>
              </a:solidFill>
              <a:latin typeface="Times New Roman"/>
              <a:cs typeface="Times New Roman"/>
            </a:rPr>
            <a:t>            - Nếu Số tiết thực giảng &gt; Số tiết định mức thì: </a:t>
          </a:r>
        </a:p>
        <a:p>
          <a:pPr algn="l" rtl="0">
            <a:defRPr sz="1000"/>
          </a:pPr>
          <a:r>
            <a:rPr lang="vi-VN" sz="1300" b="0" i="0" u="none" strike="noStrike" baseline="0">
              <a:solidFill>
                <a:srgbClr val="000000"/>
              </a:solidFill>
              <a:latin typeface="Times New Roman"/>
              <a:cs typeface="Times New Roman"/>
            </a:rPr>
            <a:t>               Số tiết vượt = Số tiết thực giảng - Số tiết định mức</a:t>
          </a:r>
        </a:p>
        <a:p>
          <a:pPr algn="l" rtl="0">
            <a:defRPr sz="1000"/>
          </a:pPr>
          <a:r>
            <a:rPr lang="vi-VN" sz="1300" b="0" i="0" u="none" strike="noStrike" baseline="0">
              <a:solidFill>
                <a:srgbClr val="000000"/>
              </a:solidFill>
              <a:latin typeface="Times New Roman"/>
              <a:cs typeface="Times New Roman"/>
            </a:rPr>
            <a:t>            - Ngược lại: Số tiết vượt = 0</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3: </a:t>
          </a:r>
          <a:endParaRPr lang="vi-VN" sz="1300" b="0" i="0" u="none" strike="noStrike" baseline="0">
            <a:solidFill>
              <a:srgbClr val="000000"/>
            </a:solidFill>
            <a:latin typeface="Times New Roman"/>
            <a:cs typeface="Times New Roman"/>
          </a:endParaRP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3. a</a:t>
          </a:r>
          <a:r>
            <a:rPr lang="vi-VN" sz="1300" b="0" i="0" u="none" strike="noStrike" baseline="0">
              <a:solidFill>
                <a:srgbClr val="000000"/>
              </a:solidFill>
              <a:latin typeface="Times New Roman"/>
              <a:cs typeface="Times New Roman"/>
            </a:rPr>
            <a:t>. Đếm số người theo Chức danh, kết quả ghi vào</a:t>
          </a:r>
        </a:p>
        <a:p>
          <a:pPr algn="l" rtl="0">
            <a:defRPr sz="1000"/>
          </a:pPr>
          <a:r>
            <a:rPr lang="vi-VN" sz="1300" b="0" i="0" u="none" strike="noStrike" baseline="0">
              <a:solidFill>
                <a:srgbClr val="000000"/>
              </a:solidFill>
              <a:latin typeface="Times New Roman"/>
              <a:cs typeface="Times New Roman"/>
            </a:rPr>
            <a:t>                    cột Số người của BẢNG THỐNG KÊ.</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3. b</a:t>
          </a:r>
          <a:r>
            <a:rPr lang="vi-VN" sz="1300" b="0" i="0" u="none" strike="noStrike" baseline="0">
              <a:solidFill>
                <a:srgbClr val="000000"/>
              </a:solidFill>
              <a:latin typeface="Times New Roman"/>
              <a:cs typeface="Times New Roman"/>
            </a:rPr>
            <a:t>. Tính tổng số tiết vượt theo Chức danh, kết quả </a:t>
          </a:r>
        </a:p>
        <a:p>
          <a:pPr algn="l" rtl="0">
            <a:defRPr sz="1000"/>
          </a:pPr>
          <a:r>
            <a:rPr lang="vi-VN" sz="1300" b="0" i="0" u="none" strike="noStrike" baseline="0">
              <a:solidFill>
                <a:srgbClr val="000000"/>
              </a:solidFill>
              <a:latin typeface="Times New Roman"/>
              <a:cs typeface="Times New Roman"/>
            </a:rPr>
            <a:t>                    ghi vào cột Số tiết vượt của BẢNG THỐNG KÊ.</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4:</a:t>
          </a:r>
          <a:r>
            <a:rPr lang="vi-VN" sz="1300" b="0" i="0" u="none" strike="noStrike" baseline="0">
              <a:solidFill>
                <a:srgbClr val="000000"/>
              </a:solidFill>
              <a:latin typeface="Times New Roman"/>
              <a:cs typeface="Times New Roman"/>
            </a:rPr>
            <a:t> Lập điều kiện để trích xuống phía dưới (từ dòng 45)</a:t>
          </a:r>
        </a:p>
        <a:p>
          <a:pPr algn="l" rtl="0">
            <a:defRPr sz="1000"/>
          </a:pPr>
          <a:r>
            <a:rPr lang="vi-VN" sz="1300" b="0" i="0" u="none" strike="noStrike" baseline="0">
              <a:solidFill>
                <a:srgbClr val="000000"/>
              </a:solidFill>
              <a:latin typeface="Times New Roman"/>
              <a:cs typeface="Times New Roman"/>
            </a:rPr>
            <a:t>               những người có chức danh là </a:t>
          </a:r>
          <a:r>
            <a:rPr lang="vi-VN" sz="1300" b="1" i="0" u="none" strike="noStrike" baseline="0">
              <a:solidFill>
                <a:srgbClr val="000000"/>
              </a:solidFill>
              <a:latin typeface="Times New Roman"/>
              <a:cs typeface="Times New Roman"/>
            </a:rPr>
            <a:t>Tập sự giảng viên</a:t>
          </a:r>
          <a:r>
            <a:rPr lang="vi-VN" sz="1300" b="0" i="0" u="none" strike="noStrike" baseline="0">
              <a:solidFill>
                <a:srgbClr val="000000"/>
              </a:solidFill>
              <a:latin typeface="Times New Roman"/>
              <a:cs typeface="Times New Roman"/>
            </a:rPr>
            <a:t> và</a:t>
          </a:r>
        </a:p>
        <a:p>
          <a:pPr algn="l" rtl="0">
            <a:defRPr sz="1000"/>
          </a:pPr>
          <a:r>
            <a:rPr lang="vi-VN" sz="1300" b="0" i="0" u="none" strike="noStrike" baseline="0">
              <a:solidFill>
                <a:srgbClr val="000000"/>
              </a:solidFill>
              <a:latin typeface="Times New Roman"/>
              <a:cs typeface="Times New Roman"/>
            </a:rPr>
            <a:t>               có </a:t>
          </a:r>
          <a:r>
            <a:rPr lang="vi-VN" sz="1300" b="1" i="0" u="none" strike="noStrike" baseline="0">
              <a:solidFill>
                <a:srgbClr val="000000"/>
              </a:solidFill>
              <a:latin typeface="Times New Roman"/>
              <a:cs typeface="Times New Roman"/>
            </a:rPr>
            <a:t>Số tiết thực giảng</a:t>
          </a:r>
          <a:r>
            <a:rPr lang="vi-VN" sz="1300" b="0" i="0" u="none" strike="noStrike" baseline="0">
              <a:solidFill>
                <a:srgbClr val="000000"/>
              </a:solidFill>
              <a:latin typeface="Times New Roman"/>
              <a:cs typeface="Times New Roman"/>
            </a:rPr>
            <a:t> gấp đôi Số tiết định mức trở lên.</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HẾT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152400</xdr:colOff>
      <xdr:row>8</xdr:row>
      <xdr:rowOff>95250</xdr:rowOff>
    </xdr:from>
    <xdr:to>
      <xdr:col>6</xdr:col>
      <xdr:colOff>809625</xdr:colOff>
      <xdr:row>29</xdr:row>
      <xdr:rowOff>28575</xdr:rowOff>
    </xdr:to>
    <xdr:sp macro="" textlink="">
      <xdr:nvSpPr>
        <xdr:cNvPr id="9217" name="Text Box 1">
          <a:extLst>
            <a:ext uri="{FF2B5EF4-FFF2-40B4-BE49-F238E27FC236}">
              <a16:creationId xmlns:a16="http://schemas.microsoft.com/office/drawing/2014/main" id="{00000000-0008-0000-0300-000001240000}"/>
            </a:ext>
          </a:extLst>
        </xdr:cNvPr>
        <xdr:cNvSpPr txBox="1">
          <a:spLocks noChangeArrowheads="1"/>
        </xdr:cNvSpPr>
      </xdr:nvSpPr>
      <xdr:spPr bwMode="auto">
        <a:xfrm>
          <a:off x="152400" y="1695450"/>
          <a:ext cx="6600825" cy="4133850"/>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107763" dir="2700000" algn="ctr" rotWithShape="0">
                  <a:srgbClr xmlns:mc="http://schemas.openxmlformats.org/markup-compatibility/2006" val="00FFFF" mc:Ignorable="a14" a14:legacySpreadsheetColorIndex="15"/>
                </a:outerShdw>
              </a:effectLst>
            </a14:hiddenEffects>
          </a:ext>
        </a:extLst>
      </xdr:spPr>
      <xdr:txBody>
        <a:bodyPr vertOverflow="clip" wrap="square" lIns="36576" tIns="27432" rIns="0" bIns="0" anchor="t" upright="1"/>
        <a:lstStyle/>
        <a:p>
          <a:pPr algn="l" rtl="0">
            <a:defRPr sz="1000"/>
          </a:pPr>
          <a:r>
            <a:rPr lang="vi-VN" sz="1400" b="1" i="0" u="sng" strike="noStrike" baseline="0">
              <a:solidFill>
                <a:srgbClr val="FF0000"/>
              </a:solidFill>
              <a:latin typeface="Arial"/>
              <a:cs typeface="Arial"/>
            </a:rPr>
            <a:t>Yêu Cầu</a:t>
          </a:r>
          <a:r>
            <a:rPr lang="vi-VN" sz="1400" b="1" i="0" u="sng" strike="noStrike" baseline="0">
              <a:solidFill>
                <a:srgbClr val="FF0000"/>
              </a:solidFill>
              <a:latin typeface="Times New Roman"/>
              <a:cs typeface="Times New Roman"/>
            </a:rPr>
            <a:t>:</a:t>
          </a:r>
          <a:endParaRPr lang="vi-VN" sz="1400" b="1" i="0" u="none" strike="noStrike" baseline="0">
            <a:solidFill>
              <a:srgbClr val="000000"/>
            </a:solidFill>
            <a:latin typeface="Times New Roman"/>
            <a:cs typeface="Times New Roman"/>
          </a:endParaRPr>
        </a:p>
        <a:p>
          <a:pPr algn="l" rtl="0">
            <a:defRPr sz="1000"/>
          </a:pPr>
          <a:r>
            <a:rPr lang="vi-VN" sz="1400" b="1" i="0" u="none" strike="noStrike" baseline="0">
              <a:solidFill>
                <a:srgbClr val="FF0000"/>
              </a:solidFill>
              <a:latin typeface="Times New Roman"/>
              <a:cs typeface="Times New Roman"/>
            </a:rPr>
            <a:t>Câu 1:</a:t>
          </a:r>
          <a:r>
            <a:rPr lang="vi-VN" sz="1400" b="0" i="0" u="none" strike="noStrike" baseline="0">
              <a:solidFill>
                <a:srgbClr val="FF0000"/>
              </a:solidFill>
              <a:latin typeface="Times New Roman"/>
              <a:cs typeface="Times New Roman"/>
            </a:rPr>
            <a:t> </a:t>
          </a:r>
          <a:r>
            <a:rPr lang="vi-VN" sz="1400" b="0" i="0" u="none" strike="noStrike" baseline="0">
              <a:solidFill>
                <a:srgbClr val="000000"/>
              </a:solidFill>
              <a:latin typeface="Times New Roman"/>
              <a:cs typeface="Times New Roman"/>
            </a:rPr>
            <a:t>Tính cột </a:t>
          </a:r>
          <a:r>
            <a:rPr lang="vi-VN" sz="1400" b="1" i="0" u="none" strike="noStrike" baseline="0">
              <a:solidFill>
                <a:srgbClr val="000000"/>
              </a:solidFill>
              <a:latin typeface="Times New Roman"/>
              <a:cs typeface="Times New Roman"/>
            </a:rPr>
            <a:t>Số tiền</a:t>
          </a:r>
          <a:r>
            <a:rPr lang="vi-VN" sz="1400" b="0" i="0" u="none" strike="noStrike" baseline="0">
              <a:solidFill>
                <a:srgbClr val="000000"/>
              </a:solidFill>
              <a:latin typeface="Times New Roman"/>
              <a:cs typeface="Times New Roman"/>
            </a:rPr>
            <a:t> theo qui định:</a:t>
          </a:r>
        </a:p>
        <a:p>
          <a:pPr algn="l" rtl="0">
            <a:defRPr sz="1000"/>
          </a:pPr>
          <a:r>
            <a:rPr lang="vi-VN" sz="1400" b="0" i="0" u="none" strike="noStrike" baseline="0">
              <a:solidFill>
                <a:srgbClr val="000000"/>
              </a:solidFill>
              <a:latin typeface="Times New Roman"/>
              <a:cs typeface="Times New Roman"/>
            </a:rPr>
            <a:t>           - Trọng tải dưới 5 tấn thì Số tiền: 20000</a:t>
          </a:r>
        </a:p>
        <a:p>
          <a:pPr algn="l" rtl="0">
            <a:defRPr sz="1000"/>
          </a:pPr>
          <a:r>
            <a:rPr lang="vi-VN" sz="1400" b="0" i="0" u="none" strike="noStrike" baseline="0">
              <a:solidFill>
                <a:srgbClr val="000000"/>
              </a:solidFill>
              <a:latin typeface="Times New Roman"/>
              <a:cs typeface="Times New Roman"/>
            </a:rPr>
            <a:t>           - Trọng tải từ 5 tấn đến gần 10 tấn thì Số tiền: 30000 </a:t>
          </a:r>
        </a:p>
        <a:p>
          <a:pPr algn="l" rtl="0">
            <a:defRPr sz="1000"/>
          </a:pPr>
          <a:r>
            <a:rPr lang="vi-VN" sz="1400" b="0" i="0" u="none" strike="noStrike" baseline="0">
              <a:solidFill>
                <a:srgbClr val="000000"/>
              </a:solidFill>
              <a:latin typeface="Times New Roman"/>
              <a:cs typeface="Times New Roman"/>
            </a:rPr>
            <a:t>           - Trọng tải từ 10 tấn đến gần 15 tấn thì Số tiền: 40000</a:t>
          </a:r>
        </a:p>
        <a:p>
          <a:pPr algn="l" rtl="0">
            <a:defRPr sz="1000"/>
          </a:pPr>
          <a:r>
            <a:rPr lang="vi-VN" sz="1400" b="0" i="0" u="none" strike="noStrike" baseline="0">
              <a:solidFill>
                <a:srgbClr val="000000"/>
              </a:solidFill>
              <a:latin typeface="Times New Roman"/>
              <a:cs typeface="Times New Roman"/>
            </a:rPr>
            <a:t>           - Trọng tải từ 15 tấn trở lên thì Số tiền: 50000 </a:t>
          </a:r>
        </a:p>
        <a:p>
          <a:pPr algn="l" rtl="0">
            <a:defRPr sz="1000"/>
          </a:pPr>
          <a:r>
            <a:rPr lang="vi-VN" sz="1400" b="1" i="0" u="none" strike="noStrike" baseline="0">
              <a:solidFill>
                <a:srgbClr val="FF0000"/>
              </a:solidFill>
              <a:latin typeface="Times New Roman"/>
              <a:cs typeface="Times New Roman"/>
            </a:rPr>
            <a:t>Câu 2:</a:t>
          </a:r>
          <a:r>
            <a:rPr lang="vi-VN" sz="1400" b="0" i="0" u="none" strike="noStrike" baseline="0">
              <a:solidFill>
                <a:srgbClr val="000000"/>
              </a:solidFill>
              <a:latin typeface="Times New Roman"/>
              <a:cs typeface="Times New Roman"/>
            </a:rPr>
            <a:t> a. Đếm </a:t>
          </a:r>
          <a:r>
            <a:rPr lang="vi-VN" sz="1400" b="1" i="0" u="none" strike="noStrike" baseline="0">
              <a:solidFill>
                <a:srgbClr val="000000"/>
              </a:solidFill>
              <a:latin typeface="Times New Roman"/>
              <a:cs typeface="Times New Roman"/>
            </a:rPr>
            <a:t>Số lượng xe</a:t>
          </a:r>
          <a:r>
            <a:rPr lang="vi-VN" sz="1400" b="0" i="0" u="none" strike="noStrike" baseline="0">
              <a:solidFill>
                <a:srgbClr val="000000"/>
              </a:solidFill>
              <a:latin typeface="Times New Roman"/>
              <a:cs typeface="Times New Roman"/>
            </a:rPr>
            <a:t> có Trọng tải dưới 15 tấn và </a:t>
          </a:r>
          <a:r>
            <a:rPr lang="vi-VN" sz="1400" b="1" i="0" u="none" strike="noStrike" baseline="0">
              <a:solidFill>
                <a:srgbClr val="000000"/>
              </a:solidFill>
              <a:latin typeface="Times New Roman"/>
              <a:cs typeface="Times New Roman"/>
            </a:rPr>
            <a:t>Số lượng xe</a:t>
          </a:r>
          <a:r>
            <a:rPr lang="vi-VN" sz="1400" b="0" i="0" u="none" strike="noStrike" baseline="0">
              <a:solidFill>
                <a:srgbClr val="000000"/>
              </a:solidFill>
              <a:latin typeface="Times New Roman"/>
              <a:cs typeface="Times New Roman"/>
            </a:rPr>
            <a:t> có Trọng tải </a:t>
          </a:r>
        </a:p>
        <a:p>
          <a:pPr algn="l" rtl="0">
            <a:defRPr sz="1000"/>
          </a:pPr>
          <a:r>
            <a:rPr lang="vi-VN" sz="1400" b="0" i="0" u="none" strike="noStrike" baseline="0">
              <a:solidFill>
                <a:srgbClr val="000000"/>
              </a:solidFill>
              <a:latin typeface="Times New Roman"/>
              <a:cs typeface="Times New Roman"/>
            </a:rPr>
            <a:t>               từ 15 tấn trở lên, kết quả ghi vào cột Số lượng xe của BẢNG THỐNG KÊ.</a:t>
          </a:r>
        </a:p>
        <a:p>
          <a:pPr algn="l" rtl="0">
            <a:defRPr sz="1000"/>
          </a:pPr>
          <a:r>
            <a:rPr lang="vi-VN" sz="1400" b="0" i="0" u="none" strike="noStrike" baseline="0">
              <a:solidFill>
                <a:srgbClr val="000000"/>
              </a:solidFill>
              <a:latin typeface="Times New Roman"/>
              <a:cs typeface="Times New Roman"/>
            </a:rPr>
            <a:t>           b. Tính </a:t>
          </a:r>
          <a:r>
            <a:rPr lang="vi-VN" sz="1400" b="1" i="0" u="none" strike="noStrike" baseline="0">
              <a:solidFill>
                <a:srgbClr val="000000"/>
              </a:solidFill>
              <a:latin typeface="Times New Roman"/>
              <a:cs typeface="Times New Roman"/>
            </a:rPr>
            <a:t>Tổng số tiền</a:t>
          </a:r>
          <a:r>
            <a:rPr lang="vi-VN" sz="1400" b="0" i="0" u="none" strike="noStrike" baseline="0">
              <a:solidFill>
                <a:srgbClr val="000000"/>
              </a:solidFill>
              <a:latin typeface="Times New Roman"/>
              <a:cs typeface="Times New Roman"/>
            </a:rPr>
            <a:t> của những xe có Trọng tải dưới 15 tấn và </a:t>
          </a:r>
          <a:r>
            <a:rPr lang="vi-VN" sz="1400" b="1" i="0" u="none" strike="noStrike" baseline="0">
              <a:solidFill>
                <a:srgbClr val="000000"/>
              </a:solidFill>
              <a:latin typeface="Times New Roman"/>
              <a:cs typeface="Times New Roman"/>
            </a:rPr>
            <a:t>Tổng Số tiền</a:t>
          </a:r>
          <a:r>
            <a:rPr lang="vi-VN" sz="1400" b="0" i="0" u="none" strike="noStrike" baseline="0">
              <a:solidFill>
                <a:srgbClr val="000000"/>
              </a:solidFill>
              <a:latin typeface="Times New Roman"/>
              <a:cs typeface="Times New Roman"/>
            </a:rPr>
            <a:t> </a:t>
          </a:r>
        </a:p>
        <a:p>
          <a:pPr algn="l" rtl="0">
            <a:defRPr sz="1000"/>
          </a:pPr>
          <a:r>
            <a:rPr lang="vi-VN" sz="1400" b="0" i="0" u="none" strike="noStrike" baseline="0">
              <a:solidFill>
                <a:srgbClr val="000000"/>
              </a:solidFill>
              <a:latin typeface="Times New Roman"/>
              <a:cs typeface="Times New Roman"/>
            </a:rPr>
            <a:t>               của những xe có Trọng tải từ 15 tấn trở lên, kết quả ghi vào cột Số tiền của </a:t>
          </a:r>
        </a:p>
        <a:p>
          <a:pPr algn="l" rtl="0">
            <a:defRPr sz="1000"/>
          </a:pPr>
          <a:r>
            <a:rPr lang="vi-VN" sz="1400" b="0" i="0" u="none" strike="noStrike" baseline="0">
              <a:solidFill>
                <a:srgbClr val="000000"/>
              </a:solidFill>
              <a:latin typeface="Times New Roman"/>
              <a:cs typeface="Times New Roman"/>
            </a:rPr>
            <a:t>               BẢNG THỐNG KÊ.</a:t>
          </a:r>
        </a:p>
        <a:p>
          <a:pPr algn="l" rtl="0">
            <a:defRPr sz="1000"/>
          </a:pPr>
          <a:r>
            <a:rPr lang="vi-VN" sz="1400" b="1" i="0" u="none" strike="noStrike" baseline="0">
              <a:solidFill>
                <a:srgbClr val="FF0000"/>
              </a:solidFill>
              <a:latin typeface="Times New Roman"/>
              <a:cs typeface="Times New Roman"/>
            </a:rPr>
            <a:t>Câu 3:</a:t>
          </a:r>
          <a:r>
            <a:rPr lang="vi-VN" sz="1400" b="0" i="0" u="none" strike="noStrike" baseline="0">
              <a:solidFill>
                <a:srgbClr val="000000"/>
              </a:solidFill>
              <a:latin typeface="Times New Roman"/>
              <a:cs typeface="Times New Roman"/>
            </a:rPr>
            <a:t> Tử BẢNG THỐNG KÊ, vẽ biểu đồ PIE-3D so sánh S</a:t>
          </a:r>
          <a:r>
            <a:rPr lang="vi-VN" sz="1400" b="1" i="0" u="none" strike="noStrike" baseline="0">
              <a:solidFill>
                <a:srgbClr val="000000"/>
              </a:solidFill>
              <a:latin typeface="Times New Roman"/>
              <a:cs typeface="Times New Roman"/>
            </a:rPr>
            <a:t>ố tiền theo Loại trọng tải</a:t>
          </a:r>
          <a:r>
            <a:rPr lang="vi-VN" sz="1400" b="0" i="0" u="none" strike="noStrike" baseline="0">
              <a:solidFill>
                <a:srgbClr val="000000"/>
              </a:solidFill>
              <a:latin typeface="Times New Roman"/>
              <a:cs typeface="Times New Roman"/>
            </a:rPr>
            <a:t>.</a:t>
          </a:r>
        </a:p>
        <a:p>
          <a:pPr algn="l" rtl="0">
            <a:defRPr sz="1000"/>
          </a:pPr>
          <a:r>
            <a:rPr lang="vi-VN" sz="1400" b="1" i="0" u="none" strike="noStrike" baseline="0">
              <a:solidFill>
                <a:srgbClr val="FF0000"/>
              </a:solidFill>
              <a:latin typeface="Times New Roman"/>
              <a:cs typeface="Times New Roman"/>
            </a:rPr>
            <a:t>Câu 4: </a:t>
          </a:r>
          <a:r>
            <a:rPr lang="vi-VN" sz="1400" b="0" i="0" u="none" strike="noStrike" baseline="0">
              <a:solidFill>
                <a:srgbClr val="000000"/>
              </a:solidFill>
              <a:latin typeface="Times New Roman"/>
              <a:cs typeface="Times New Roman"/>
            </a:rPr>
            <a:t>Lập điều kiện để trích xuống phía dưới (từ dòng 40) mẫu tin có trọng tải lớn nhất.</a:t>
          </a:r>
        </a:p>
        <a:p>
          <a:pPr algn="l" rtl="0">
            <a:defRPr sz="1000"/>
          </a:pPr>
          <a:r>
            <a:rPr lang="vi-VN" sz="1400" b="1" i="0" u="none" strike="noStrike" baseline="0">
              <a:solidFill>
                <a:srgbClr val="FF0000"/>
              </a:solidFill>
              <a:latin typeface="Times New Roman"/>
              <a:cs typeface="Times New Roman"/>
            </a:rPr>
            <a:t>Câu 5:</a:t>
          </a:r>
          <a:r>
            <a:rPr lang="vi-VN" sz="1400" b="0" i="0" u="none" strike="noStrike" baseline="0">
              <a:solidFill>
                <a:srgbClr val="000000"/>
              </a:solidFill>
              <a:latin typeface="Times New Roman"/>
              <a:cs typeface="Times New Roman"/>
            </a:rPr>
            <a:t> Sử dụng lệnh AutoFilter để lọc các xe có vần F đi sau mã tỉnh. Thí dụ: 48F - 7848,   </a:t>
          </a:r>
        </a:p>
        <a:p>
          <a:pPr algn="l" rtl="0">
            <a:defRPr sz="1000"/>
          </a:pPr>
          <a:r>
            <a:rPr lang="vi-VN" sz="1400" b="0" i="0" u="none" strike="noStrike" baseline="0">
              <a:solidFill>
                <a:srgbClr val="000000"/>
              </a:solidFill>
              <a:latin typeface="Times New Roman"/>
              <a:cs typeface="Times New Roman"/>
            </a:rPr>
            <a:t>            29F - 2218,...                            </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Hết</a:t>
          </a:r>
          <a:endParaRPr lang="vi-VN" sz="1400" b="0" i="0" u="none" strike="noStrike" baseline="0">
            <a:solidFill>
              <a:srgbClr val="000000"/>
            </a:solidFill>
            <a:latin typeface="Times New Roman"/>
            <a:cs typeface="Times New Roman"/>
          </a:endParaRPr>
        </a:p>
        <a:p>
          <a:pPr algn="l" rtl="0">
            <a:defRPr sz="1000"/>
          </a:pPr>
          <a:endParaRPr lang="vi-VN" sz="1000" b="0" i="0" u="none" strike="noStrike" baseline="0">
            <a:solidFill>
              <a:srgbClr val="000000"/>
            </a:solidFill>
            <a:latin typeface="Arial"/>
            <a:cs typeface="Arial"/>
          </a:endParaRPr>
        </a:p>
        <a:p>
          <a:pPr algn="l" rtl="0">
            <a:defRPr sz="1000"/>
          </a:pPr>
          <a:endParaRPr lang="vi-VN" sz="1000" b="0" i="0" u="none" strike="noStrike" baseline="0">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647700</xdr:colOff>
      <xdr:row>11</xdr:row>
      <xdr:rowOff>114300</xdr:rowOff>
    </xdr:from>
    <xdr:to>
      <xdr:col>5</xdr:col>
      <xdr:colOff>800100</xdr:colOff>
      <xdr:row>26</xdr:row>
      <xdr:rowOff>123825</xdr:rowOff>
    </xdr:to>
    <xdr:sp macro="" textlink="">
      <xdr:nvSpPr>
        <xdr:cNvPr id="18433" name="Text Box 1">
          <a:extLst>
            <a:ext uri="{FF2B5EF4-FFF2-40B4-BE49-F238E27FC236}">
              <a16:creationId xmlns:a16="http://schemas.microsoft.com/office/drawing/2014/main" id="{00000000-0008-0000-0400-000001480000}"/>
            </a:ext>
          </a:extLst>
        </xdr:cNvPr>
        <xdr:cNvSpPr txBox="1">
          <a:spLocks noChangeArrowheads="1"/>
        </xdr:cNvSpPr>
      </xdr:nvSpPr>
      <xdr:spPr bwMode="auto">
        <a:xfrm>
          <a:off x="1533525" y="2343150"/>
          <a:ext cx="4686300" cy="3009900"/>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32004" rIns="0" bIns="0" anchor="t" upright="1"/>
        <a:lstStyle/>
        <a:p>
          <a:pPr algn="l" rtl="0">
            <a:defRPr sz="1000"/>
          </a:pPr>
          <a:r>
            <a:rPr lang="vi-VN" sz="1400" b="1" i="0" u="sng" strike="noStrike" baseline="0">
              <a:solidFill>
                <a:srgbClr val="FF0000"/>
              </a:solidFill>
              <a:latin typeface="Times New Roman"/>
              <a:cs typeface="Times New Roman"/>
            </a:rPr>
            <a:t>Yêu Cầu</a:t>
          </a:r>
          <a:endParaRPr lang="vi-VN" sz="1000" b="0" i="0" u="none" strike="noStrike" baseline="0">
            <a:solidFill>
              <a:srgbClr val="000000"/>
            </a:solidFill>
            <a:latin typeface="Times New Roman"/>
            <a:cs typeface="Times New Roman"/>
          </a:endParaRPr>
        </a:p>
        <a:p>
          <a:pPr algn="l" rtl="0">
            <a:defRPr sz="1000"/>
          </a:pPr>
          <a:r>
            <a:rPr lang="vi-VN" sz="1300" b="1" i="0" u="none" strike="noStrike" baseline="0">
              <a:solidFill>
                <a:srgbClr val="FF0000"/>
              </a:solidFill>
              <a:latin typeface="Times New Roman"/>
              <a:cs typeface="Times New Roman"/>
            </a:rPr>
            <a:t>Câu 1:</a:t>
          </a:r>
          <a:r>
            <a:rPr lang="vi-VN" sz="1300" b="0" i="0" u="none" strike="noStrike" baseline="0">
              <a:solidFill>
                <a:srgbClr val="000000"/>
              </a:solidFill>
              <a:latin typeface="Times New Roman"/>
              <a:cs typeface="Times New Roman"/>
            </a:rPr>
            <a:t> Dựa vào cột Số Giga Byte (Download/upload). Tính Số </a:t>
          </a:r>
        </a:p>
        <a:p>
          <a:pPr algn="l" rtl="0">
            <a:defRPr sz="1000"/>
          </a:pPr>
          <a:r>
            <a:rPr lang="vi-VN" sz="1300" b="0" i="0" u="none" strike="noStrike" baseline="0">
              <a:solidFill>
                <a:srgbClr val="000000"/>
              </a:solidFill>
              <a:latin typeface="Times New Roman"/>
              <a:cs typeface="Times New Roman"/>
            </a:rPr>
            <a:t>             Giga Byte theo từng loại đơn giá cho các cột: Đơn giá 81920,</a:t>
          </a:r>
        </a:p>
        <a:p>
          <a:pPr algn="l" rtl="0">
            <a:defRPr sz="1000"/>
          </a:pPr>
          <a:r>
            <a:rPr lang="vi-VN" sz="1300" b="0" i="0" u="none" strike="noStrike" baseline="0">
              <a:solidFill>
                <a:srgbClr val="000000"/>
              </a:solidFill>
              <a:latin typeface="Times New Roman"/>
              <a:cs typeface="Times New Roman"/>
            </a:rPr>
            <a:t>             Đơn giá 61440, Đơn giá 40960 theo qui định như sau:</a:t>
          </a:r>
        </a:p>
        <a:p>
          <a:pPr algn="l" rtl="0">
            <a:defRPr sz="1000"/>
          </a:pPr>
          <a:r>
            <a:rPr lang="vi-VN" sz="1300" b="0" i="0" u="none" strike="noStrike" baseline="0">
              <a:solidFill>
                <a:srgbClr val="000000"/>
              </a:solidFill>
              <a:latin typeface="Times New Roman"/>
              <a:cs typeface="Times New Roman"/>
            </a:rPr>
            <a:t>          </a:t>
          </a:r>
          <a:r>
            <a:rPr lang="vi-VN" sz="1300" b="0" i="0" u="none" strike="noStrike" baseline="0">
              <a:solidFill>
                <a:srgbClr val="FF0000"/>
              </a:solidFill>
              <a:latin typeface="Times New Roman"/>
              <a:cs typeface="Times New Roman"/>
            </a:rPr>
            <a:t>  </a:t>
          </a:r>
          <a:r>
            <a:rPr lang="vi-VN" sz="1300" b="0" i="0" u="none" strike="noStrike" baseline="0">
              <a:solidFill>
                <a:srgbClr val="000000"/>
              </a:solidFill>
              <a:latin typeface="Times New Roman"/>
              <a:cs typeface="Times New Roman"/>
            </a:rPr>
            <a:t> - 5 Giga Byte (GB) đầu tiên tính Đơn giá 81920/1 GB</a:t>
          </a:r>
        </a:p>
        <a:p>
          <a:pPr algn="l" rtl="0">
            <a:defRPr sz="1000"/>
          </a:pPr>
          <a:r>
            <a:rPr lang="vi-VN" sz="1300" b="0" i="0" u="none" strike="noStrike" baseline="0">
              <a:solidFill>
                <a:srgbClr val="000000"/>
              </a:solidFill>
              <a:latin typeface="Times New Roman"/>
              <a:cs typeface="Times New Roman"/>
            </a:rPr>
            <a:t>             - 5 Giga Byte (GB) tiếp theo tính Đơn giá 61440/1 GB</a:t>
          </a:r>
        </a:p>
        <a:p>
          <a:pPr algn="l" rtl="0">
            <a:defRPr sz="1000"/>
          </a:pPr>
          <a:r>
            <a:rPr lang="vi-VN" sz="1300" b="0" i="0" u="none" strike="noStrike" baseline="0">
              <a:solidFill>
                <a:srgbClr val="000000"/>
              </a:solidFill>
              <a:latin typeface="Times New Roman"/>
              <a:cs typeface="Times New Roman"/>
            </a:rPr>
            <a:t>             - 20 Giga Byte (GB) tiếp theo tính Đơn giá 40960/1 GB</a:t>
          </a:r>
        </a:p>
        <a:p>
          <a:pPr algn="l" rtl="0">
            <a:defRPr sz="1000"/>
          </a:pPr>
          <a:r>
            <a:rPr lang="vi-VN" sz="1300" b="0" i="0" u="none" strike="noStrike" baseline="0">
              <a:solidFill>
                <a:srgbClr val="000000"/>
              </a:solidFill>
              <a:latin typeface="Times New Roman"/>
              <a:cs typeface="Times New Roman"/>
            </a:rPr>
            <a:t>             - Từ Giga Byte (GB) thứ 31 trở đi thì Miễn phí</a:t>
          </a:r>
        </a:p>
        <a:p>
          <a:pPr algn="l" rtl="0">
            <a:defRPr sz="1000"/>
          </a:pPr>
          <a:r>
            <a:rPr lang="vi-VN" sz="1300" b="1" i="0" u="none" strike="noStrike" baseline="0">
              <a:solidFill>
                <a:srgbClr val="FF0000"/>
              </a:solidFill>
              <a:latin typeface="Times New Roman"/>
              <a:cs typeface="Times New Roman"/>
            </a:rPr>
            <a:t>Câu 2:</a:t>
          </a:r>
          <a:r>
            <a:rPr lang="vi-VN" sz="1300" b="0" i="0" u="none" strike="noStrike" baseline="0">
              <a:solidFill>
                <a:srgbClr val="000000"/>
              </a:solidFill>
              <a:latin typeface="Times New Roman"/>
              <a:cs typeface="Times New Roman"/>
            </a:rPr>
            <a:t> Tính cột Thành tiền là Tổng của các tích</a:t>
          </a:r>
        </a:p>
        <a:p>
          <a:pPr algn="l" rtl="0">
            <a:defRPr sz="1000"/>
          </a:pPr>
          <a:r>
            <a:rPr lang="vi-VN" sz="1300" b="0" i="0" u="none" strike="noStrike" baseline="0">
              <a:solidFill>
                <a:srgbClr val="000000"/>
              </a:solidFill>
              <a:latin typeface="Times New Roman"/>
              <a:cs typeface="Times New Roman"/>
            </a:rPr>
            <a:t>             giữa số Giga Byte và Đơn giá tương ứng</a:t>
          </a:r>
        </a:p>
        <a:p>
          <a:pPr algn="l" rtl="0">
            <a:defRPr sz="1000"/>
          </a:pPr>
          <a:r>
            <a:rPr lang="vi-VN" sz="1300" b="1" i="0" u="none" strike="noStrike" baseline="0">
              <a:solidFill>
                <a:srgbClr val="FF0000"/>
              </a:solidFill>
              <a:latin typeface="Times New Roman"/>
              <a:cs typeface="Times New Roman"/>
            </a:rPr>
            <a:t>Câu 3:</a:t>
          </a:r>
          <a:r>
            <a:rPr lang="vi-VN" sz="1300" b="0" i="0" u="none" strike="noStrike" baseline="0">
              <a:solidFill>
                <a:srgbClr val="000000"/>
              </a:solidFill>
              <a:latin typeface="Times New Roman"/>
              <a:cs typeface="Times New Roman"/>
            </a:rPr>
            <a:t> Lập điều kiện để trích xuống dưới (dòng 50)</a:t>
          </a:r>
        </a:p>
        <a:p>
          <a:pPr algn="l" rtl="0">
            <a:defRPr sz="1000"/>
          </a:pPr>
          <a:r>
            <a:rPr lang="vi-VN" sz="1300" b="0" i="0" u="none" strike="noStrike" baseline="0">
              <a:solidFill>
                <a:srgbClr val="000000"/>
              </a:solidFill>
              <a:latin typeface="Times New Roman"/>
              <a:cs typeface="Times New Roman"/>
            </a:rPr>
            <a:t>             những mẫu tin có Ngày là Thứ Bảy và Chủ Nhật</a:t>
          </a:r>
        </a:p>
        <a:p>
          <a:pPr algn="l" rtl="0">
            <a:defRPr sz="1000"/>
          </a:pPr>
          <a:endParaRPr lang="vi-VN" sz="1000" b="0" i="0" u="none" strike="noStrike" baseline="0">
            <a:solidFill>
              <a:srgbClr val="000000"/>
            </a:solidFill>
            <a:latin typeface="Times New Roman"/>
            <a:cs typeface="Times New Roman"/>
          </a:endParaRPr>
        </a:p>
        <a:p>
          <a:pPr algn="l" rtl="0">
            <a:defRPr sz="1000"/>
          </a:pPr>
          <a:r>
            <a:rPr lang="vi-VN" sz="10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Hết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9525</xdr:colOff>
      <xdr:row>13</xdr:row>
      <xdr:rowOff>152400</xdr:rowOff>
    </xdr:from>
    <xdr:to>
      <xdr:col>13</xdr:col>
      <xdr:colOff>114300</xdr:colOff>
      <xdr:row>25</xdr:row>
      <xdr:rowOff>171450</xdr:rowOff>
    </xdr:to>
    <xdr:sp macro="" textlink="">
      <xdr:nvSpPr>
        <xdr:cNvPr id="15361" name="Text Box 1">
          <a:extLst>
            <a:ext uri="{FF2B5EF4-FFF2-40B4-BE49-F238E27FC236}">
              <a16:creationId xmlns:a16="http://schemas.microsoft.com/office/drawing/2014/main" id="{00000000-0008-0000-0500-0000013C0000}"/>
            </a:ext>
          </a:extLst>
        </xdr:cNvPr>
        <xdr:cNvSpPr txBox="1">
          <a:spLocks noChangeArrowheads="1"/>
        </xdr:cNvSpPr>
      </xdr:nvSpPr>
      <xdr:spPr bwMode="auto">
        <a:xfrm>
          <a:off x="6305550" y="2952750"/>
          <a:ext cx="5057775" cy="2600325"/>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32004" rIns="0" bIns="0" anchor="t" upright="1"/>
        <a:lstStyle/>
        <a:p>
          <a:pPr algn="l" rtl="0">
            <a:defRPr sz="1000"/>
          </a:pPr>
          <a:r>
            <a:rPr lang="vi-VN" sz="1400" b="1" i="0" u="sng" strike="noStrike" baseline="0">
              <a:solidFill>
                <a:srgbClr val="FF0000"/>
              </a:solidFill>
              <a:latin typeface="Times New Roman"/>
              <a:cs typeface="Times New Roman"/>
            </a:rPr>
            <a:t>Yêu Cầu</a:t>
          </a:r>
          <a:endParaRPr lang="vi-VN" sz="1000" b="0" i="0" u="none" strike="noStrike" baseline="0">
            <a:solidFill>
              <a:srgbClr val="000000"/>
            </a:solidFill>
            <a:latin typeface="Times New Roman"/>
            <a:cs typeface="Times New Roman"/>
          </a:endParaRPr>
        </a:p>
        <a:p>
          <a:pPr algn="l" rtl="0">
            <a:defRPr sz="1000"/>
          </a:pPr>
          <a:endParaRPr lang="vi-VN" sz="1000" b="0" i="0" u="none" strike="noStrike" baseline="0">
            <a:solidFill>
              <a:srgbClr val="000000"/>
            </a:solidFill>
            <a:latin typeface="Times New Roman"/>
            <a:cs typeface="Times New Roman"/>
          </a:endParaRPr>
        </a:p>
        <a:p>
          <a:pPr algn="l" rtl="0">
            <a:defRPr sz="1000"/>
          </a:pPr>
          <a:r>
            <a:rPr lang="vi-VN" sz="1000" b="0" i="0" u="none" strike="noStrike" baseline="0">
              <a:solidFill>
                <a:srgbClr val="000000"/>
              </a:solidFill>
              <a:latin typeface="Times New Roman"/>
              <a:cs typeface="Times New Roman"/>
            </a:rPr>
            <a:t> </a:t>
          </a: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1:</a:t>
          </a:r>
          <a:r>
            <a:rPr lang="vi-VN" sz="1300" b="0" i="0" u="none" strike="noStrike" baseline="0">
              <a:solidFill>
                <a:srgbClr val="000000"/>
              </a:solidFill>
              <a:latin typeface="Times New Roman"/>
              <a:cs typeface="Times New Roman"/>
            </a:rPr>
            <a:t> Từ ngày 01/01/07, giá bán điện sinh hoạt được tính theo bậc thang.   </a:t>
          </a:r>
        </a:p>
        <a:p>
          <a:pPr algn="l" rtl="0">
            <a:defRPr sz="1000"/>
          </a:pPr>
          <a:r>
            <a:rPr lang="vi-VN" sz="1300" b="0" i="0" u="none" strike="noStrike" baseline="0">
              <a:solidFill>
                <a:srgbClr val="000000"/>
              </a:solidFill>
              <a:latin typeface="Times New Roman"/>
              <a:cs typeface="Times New Roman"/>
            </a:rPr>
            <a:t>           Căn cứ vào qui định hãy tính các cột G, H, I, J, K và L</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2:</a:t>
          </a:r>
          <a:r>
            <a:rPr lang="vi-VN" sz="1300" b="0" i="0" u="none" strike="noStrike" baseline="0">
              <a:solidFill>
                <a:srgbClr val="000000"/>
              </a:solidFill>
              <a:latin typeface="Times New Roman"/>
              <a:cs typeface="Times New Roman"/>
            </a:rPr>
            <a:t> Cho biết thuế giá trị gia tăng (VAT) là 10% so với tổng số tiền  </a:t>
          </a:r>
        </a:p>
        <a:p>
          <a:pPr algn="l" rtl="0">
            <a:defRPr sz="1000"/>
          </a:pPr>
          <a:r>
            <a:rPr lang="vi-VN" sz="1300" b="0" i="0" u="none" strike="noStrike" baseline="0">
              <a:solidFill>
                <a:srgbClr val="000000"/>
              </a:solidFill>
              <a:latin typeface="Times New Roman"/>
              <a:cs typeface="Times New Roman"/>
            </a:rPr>
            <a:t>           điện phải trả. Căn cứ vào qui định “ĐƠN GIÁ BÁN ĐIỆN SINH  </a:t>
          </a:r>
        </a:p>
        <a:p>
          <a:pPr algn="l" rtl="0">
            <a:defRPr sz="1000"/>
          </a:pPr>
          <a:r>
            <a:rPr lang="vi-VN" sz="1300" b="0" i="0" u="none" strike="noStrike" baseline="0">
              <a:solidFill>
                <a:srgbClr val="000000"/>
              </a:solidFill>
              <a:latin typeface="Times New Roman"/>
              <a:cs typeface="Times New Roman"/>
            </a:rPr>
            <a:t>           HOẠT” và số liệu tính được trong các cột G, H, I, J, K và L.</a:t>
          </a:r>
        </a:p>
        <a:p>
          <a:pPr algn="l" rtl="0">
            <a:defRPr sz="1000"/>
          </a:pPr>
          <a:r>
            <a:rPr lang="vi-VN" sz="1300" b="0" i="0" u="none" strike="noStrike" baseline="0">
              <a:solidFill>
                <a:srgbClr val="000000"/>
              </a:solidFill>
              <a:latin typeface="Times New Roman"/>
              <a:cs typeface="Times New Roman"/>
            </a:rPr>
            <a:t>           Hãy tính cột [Thành tiền bao gồm 10% thuế VAT]</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3:</a:t>
          </a:r>
          <a:r>
            <a:rPr lang="vi-VN" sz="1300" b="0" i="0" u="none" strike="noStrike" baseline="0">
              <a:solidFill>
                <a:srgbClr val="000000"/>
              </a:solidFill>
              <a:latin typeface="Times New Roman"/>
              <a:cs typeface="Times New Roman"/>
            </a:rPr>
            <a:t> Lập điều kiện để trích xuống phía dưới (từ dòng 25) người sử</a:t>
          </a:r>
        </a:p>
        <a:p>
          <a:pPr algn="l" rtl="0">
            <a:defRPr sz="1000"/>
          </a:pPr>
          <a:r>
            <a:rPr lang="vi-VN" sz="1300" b="0" i="0" u="none" strike="noStrike" baseline="0">
              <a:solidFill>
                <a:srgbClr val="000000"/>
              </a:solidFill>
              <a:latin typeface="Times New Roman"/>
              <a:cs typeface="Times New Roman"/>
            </a:rPr>
            <a:t>           dụng điện nhiều nhất.</a:t>
          </a:r>
          <a:endParaRPr lang="vi-VN" sz="1000" b="0" i="0" u="none" strike="noStrike" baseline="0">
            <a:solidFill>
              <a:srgbClr val="000000"/>
            </a:solidFill>
            <a:latin typeface="Times New Roman"/>
            <a:cs typeface="Times New Roman"/>
          </a:endParaRPr>
        </a:p>
        <a:p>
          <a:pPr algn="l" rtl="0">
            <a:defRPr sz="1000"/>
          </a:pPr>
          <a:endParaRPr lang="vi-VN" sz="1000" b="0" i="0" u="none" strike="noStrike" baseline="0">
            <a:solidFill>
              <a:srgbClr val="000000"/>
            </a:solidFill>
            <a:latin typeface="Times New Roman"/>
            <a:cs typeface="Times New Roman"/>
          </a:endParaRPr>
        </a:p>
        <a:p>
          <a:pPr algn="l" rtl="0">
            <a:defRPr sz="1000"/>
          </a:pPr>
          <a:r>
            <a:rPr lang="vi-VN" sz="10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Hết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666750</xdr:colOff>
      <xdr:row>7</xdr:row>
      <xdr:rowOff>9525</xdr:rowOff>
    </xdr:from>
    <xdr:to>
      <xdr:col>8</xdr:col>
      <xdr:colOff>66675</xdr:colOff>
      <xdr:row>21</xdr:row>
      <xdr:rowOff>47625</xdr:rowOff>
    </xdr:to>
    <xdr:sp macro="" textlink="">
      <xdr:nvSpPr>
        <xdr:cNvPr id="19457" name="Text Box 1">
          <a:extLst>
            <a:ext uri="{FF2B5EF4-FFF2-40B4-BE49-F238E27FC236}">
              <a16:creationId xmlns:a16="http://schemas.microsoft.com/office/drawing/2014/main" id="{00000000-0008-0000-0600-0000014C0000}"/>
            </a:ext>
          </a:extLst>
        </xdr:cNvPr>
        <xdr:cNvSpPr txBox="1">
          <a:spLocks noChangeArrowheads="1"/>
        </xdr:cNvSpPr>
      </xdr:nvSpPr>
      <xdr:spPr bwMode="auto">
        <a:xfrm>
          <a:off x="904875" y="1543050"/>
          <a:ext cx="4914900" cy="3105150"/>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7432" rIns="0" bIns="0" anchor="t" upright="1"/>
        <a:lstStyle/>
        <a:p>
          <a:pPr algn="l" rtl="0">
            <a:defRPr sz="1000"/>
          </a:pPr>
          <a:r>
            <a:rPr lang="vi-VN" sz="1400" b="1" i="0" u="sng" strike="noStrike" baseline="0">
              <a:solidFill>
                <a:srgbClr val="FF0000"/>
              </a:solidFill>
              <a:latin typeface="Times New Roman"/>
              <a:cs typeface="Times New Roman"/>
            </a:rPr>
            <a:t>Yêu Cầu</a:t>
          </a:r>
          <a:endParaRPr lang="vi-VN" sz="1000" b="0" i="0" u="none" strike="noStrike" baseline="0">
            <a:solidFill>
              <a:srgbClr val="000000"/>
            </a:solidFill>
            <a:latin typeface="Times New Roman"/>
            <a:cs typeface="Times New Roman"/>
          </a:endParaRPr>
        </a:p>
        <a:p>
          <a:pPr algn="l" rtl="0">
            <a:lnSpc>
              <a:spcPts val="1400"/>
            </a:lnSpc>
            <a:defRPr sz="1000"/>
          </a:pPr>
          <a:r>
            <a:rPr lang="vi-VN" sz="10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1:</a:t>
          </a:r>
          <a:r>
            <a:rPr lang="vi-VN" sz="1300" b="0" i="0" u="none" strike="noStrike" baseline="0">
              <a:solidFill>
                <a:srgbClr val="000000"/>
              </a:solidFill>
              <a:latin typeface="Times New Roman"/>
              <a:cs typeface="Times New Roman"/>
            </a:rPr>
            <a:t> Tính cột Điểm TB:</a:t>
          </a:r>
        </a:p>
        <a:p>
          <a:pPr algn="l" rtl="0">
            <a:lnSpc>
              <a:spcPts val="1400"/>
            </a:lnSpc>
            <a:defRPr sz="1000"/>
          </a:pPr>
          <a:r>
            <a:rPr lang="vi-VN" sz="1300" b="0" i="0" u="none" strike="noStrike" baseline="0">
              <a:solidFill>
                <a:srgbClr val="000000"/>
              </a:solidFill>
              <a:latin typeface="Times New Roman"/>
              <a:cs typeface="Times New Roman"/>
            </a:rPr>
            <a:t>               Điểm TB = (Lý thuyết + Thực hành)/2</a:t>
          </a:r>
        </a:p>
        <a:p>
          <a:pPr algn="l" rtl="0">
            <a:lnSpc>
              <a:spcPts val="1400"/>
            </a:lnSpc>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2:</a:t>
          </a:r>
          <a:r>
            <a:rPr lang="vi-VN" sz="1300" b="0" i="0" u="none" strike="noStrike" baseline="0">
              <a:solidFill>
                <a:srgbClr val="000000"/>
              </a:solidFill>
              <a:latin typeface="Times New Roman"/>
              <a:cs typeface="Times New Roman"/>
            </a:rPr>
            <a:t> Điền cột Xếp loại:</a:t>
          </a:r>
        </a:p>
        <a:p>
          <a:pPr algn="l" rtl="0">
            <a:defRPr sz="1000"/>
          </a:pPr>
          <a:r>
            <a:rPr lang="vi-VN" sz="1300" b="0" i="0" u="none" strike="noStrike" baseline="0">
              <a:solidFill>
                <a:srgbClr val="000000"/>
              </a:solidFill>
              <a:latin typeface="Times New Roman"/>
              <a:cs typeface="Times New Roman"/>
            </a:rPr>
            <a:t>               - Nếu Điểm TB &gt; = 9 thì Xếp loại = “XS”</a:t>
          </a:r>
        </a:p>
        <a:p>
          <a:pPr algn="l" rtl="0">
            <a:lnSpc>
              <a:spcPts val="1400"/>
            </a:lnSpc>
            <a:defRPr sz="1000"/>
          </a:pPr>
          <a:r>
            <a:rPr lang="vi-VN" sz="1300" b="0" i="0" u="none" strike="noStrike" baseline="0">
              <a:solidFill>
                <a:srgbClr val="000000"/>
              </a:solidFill>
              <a:latin typeface="Times New Roman"/>
              <a:cs typeface="Times New Roman"/>
            </a:rPr>
            <a:t>               - Nếu Điểm TB &gt; = 8 thì Xếp loại = “Giỏi”</a:t>
          </a:r>
        </a:p>
        <a:p>
          <a:pPr algn="l" rtl="0">
            <a:defRPr sz="1000"/>
          </a:pPr>
          <a:r>
            <a:rPr lang="vi-VN" sz="1300" b="0" i="0" u="none" strike="noStrike" baseline="0">
              <a:solidFill>
                <a:srgbClr val="000000"/>
              </a:solidFill>
              <a:latin typeface="Times New Roman"/>
              <a:cs typeface="Times New Roman"/>
            </a:rPr>
            <a:t>               - Nếu Điểm TB &gt; = 7 thì Xếp loại = “Khá”</a:t>
          </a:r>
        </a:p>
        <a:p>
          <a:pPr algn="l" rtl="0">
            <a:defRPr sz="1000"/>
          </a:pPr>
          <a:r>
            <a:rPr lang="vi-VN" sz="1300" b="0" i="0" u="none" strike="noStrike" baseline="0">
              <a:solidFill>
                <a:srgbClr val="000000"/>
              </a:solidFill>
              <a:latin typeface="Times New Roman"/>
              <a:cs typeface="Times New Roman"/>
            </a:rPr>
            <a:t>               - Nếu Điểm TB &gt; = 5 thì Xếp loại = “TB”</a:t>
          </a:r>
        </a:p>
        <a:p>
          <a:pPr algn="l" rtl="0">
            <a:lnSpc>
              <a:spcPts val="1400"/>
            </a:lnSpc>
            <a:defRPr sz="1000"/>
          </a:pPr>
          <a:r>
            <a:rPr lang="vi-VN" sz="1300" b="0" i="0" u="none" strike="noStrike" baseline="0">
              <a:solidFill>
                <a:srgbClr val="000000"/>
              </a:solidFill>
              <a:latin typeface="Times New Roman"/>
              <a:cs typeface="Times New Roman"/>
            </a:rPr>
            <a:t>               - Các trường hợp khác Xếp loại = “Rớt”</a:t>
          </a:r>
        </a:p>
        <a:p>
          <a:pPr algn="l" rtl="0">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3:</a:t>
          </a:r>
          <a:r>
            <a:rPr lang="vi-VN" sz="1300" b="0" i="0" u="none" strike="noStrike" baseline="0">
              <a:solidFill>
                <a:srgbClr val="000000"/>
              </a:solidFill>
              <a:latin typeface="Times New Roman"/>
              <a:cs typeface="Times New Roman"/>
            </a:rPr>
            <a:t> Điền cột Xếp hạng (sử dụng hàm RANK( )) căn cứ vào Điểm TB</a:t>
          </a:r>
        </a:p>
        <a:p>
          <a:pPr algn="l" rtl="0">
            <a:lnSpc>
              <a:spcPts val="1400"/>
            </a:lnSpc>
            <a:defRPr sz="1000"/>
          </a:pPr>
          <a:r>
            <a:rPr lang="vi-VN" sz="1300" b="0" i="0" u="none" strike="noStrike" baseline="0">
              <a:solidFill>
                <a:srgbClr val="000000"/>
              </a:solidFill>
              <a:latin typeface="Times New Roman"/>
              <a:cs typeface="Times New Roman"/>
            </a:rPr>
            <a:t>               theo qui định: Điểm TB lớn thì Xesp hạng nhỏ và ngược lại</a:t>
          </a:r>
        </a:p>
        <a:p>
          <a:pPr algn="l" rtl="0">
            <a:lnSpc>
              <a:spcPts val="1400"/>
            </a:lnSpc>
            <a:defRPr sz="1000"/>
          </a:pPr>
          <a:r>
            <a:rPr lang="vi-VN" sz="13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Câu 4: </a:t>
          </a:r>
          <a:r>
            <a:rPr lang="vi-VN" sz="1300" b="0" i="0" u="none" strike="noStrike" baseline="0">
              <a:solidFill>
                <a:srgbClr val="000000"/>
              </a:solidFill>
              <a:latin typeface="Times New Roman"/>
              <a:cs typeface="Times New Roman"/>
            </a:rPr>
            <a:t>Thống kê số thí sinh theo Xếp loại, kết quả ghi vào cột Số thí sinh</a:t>
          </a:r>
        </a:p>
        <a:p>
          <a:pPr algn="l" rtl="0">
            <a:defRPr sz="1000"/>
          </a:pPr>
          <a:r>
            <a:rPr lang="vi-VN" sz="1300" b="0" i="0" u="none" strike="noStrike" baseline="0">
              <a:solidFill>
                <a:srgbClr val="000000"/>
              </a:solidFill>
              <a:latin typeface="Times New Roman"/>
              <a:cs typeface="Times New Roman"/>
            </a:rPr>
            <a:t>              của BẢNG THỐNG KÊ</a:t>
          </a:r>
          <a:endParaRPr lang="vi-VN" sz="1000" b="0" i="0" u="none" strike="noStrike" baseline="0">
            <a:solidFill>
              <a:srgbClr val="000000"/>
            </a:solidFill>
            <a:latin typeface="Times New Roman"/>
            <a:cs typeface="Times New Roman"/>
          </a:endParaRPr>
        </a:p>
        <a:p>
          <a:pPr algn="l" rtl="0">
            <a:defRPr sz="1000"/>
          </a:pPr>
          <a:r>
            <a:rPr lang="vi-VN" sz="1000" b="0" i="0" u="none" strike="noStrike" baseline="0">
              <a:solidFill>
                <a:srgbClr val="000000"/>
              </a:solidFill>
              <a:latin typeface="Times New Roman"/>
              <a:cs typeface="Times New Roman"/>
            </a:rPr>
            <a:t>                                                                                 </a:t>
          </a:r>
          <a:r>
            <a:rPr lang="vi-VN" sz="1300" b="1" i="0" u="none" strike="noStrike" baseline="0">
              <a:solidFill>
                <a:srgbClr val="FF0000"/>
              </a:solidFill>
              <a:latin typeface="Times New Roman"/>
              <a:cs typeface="Times New Roman"/>
            </a:rPr>
            <a:t>Hết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1724025</xdr:colOff>
      <xdr:row>9</xdr:row>
      <xdr:rowOff>114300</xdr:rowOff>
    </xdr:from>
    <xdr:to>
      <xdr:col>8</xdr:col>
      <xdr:colOff>923925</xdr:colOff>
      <xdr:row>33</xdr:row>
      <xdr:rowOff>133350</xdr:rowOff>
    </xdr:to>
    <xdr:sp macro="" textlink="">
      <xdr:nvSpPr>
        <xdr:cNvPr id="28673" name="Text Box 1">
          <a:extLst>
            <a:ext uri="{FF2B5EF4-FFF2-40B4-BE49-F238E27FC236}">
              <a16:creationId xmlns:a16="http://schemas.microsoft.com/office/drawing/2014/main" id="{00000000-0008-0000-0700-000001700000}"/>
            </a:ext>
          </a:extLst>
        </xdr:cNvPr>
        <xdr:cNvSpPr txBox="1">
          <a:spLocks noChangeArrowheads="1"/>
        </xdr:cNvSpPr>
      </xdr:nvSpPr>
      <xdr:spPr bwMode="auto">
        <a:xfrm>
          <a:off x="3171825" y="1962150"/>
          <a:ext cx="5343525" cy="5057775"/>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32004" rIns="0" bIns="0" anchor="t" upright="1"/>
        <a:lstStyle/>
        <a:p>
          <a:pPr algn="l" rtl="0">
            <a:defRPr sz="1000"/>
          </a:pPr>
          <a:r>
            <a:rPr lang="vi-VN" sz="1400" b="1" i="0" u="sng" strike="noStrike" baseline="0">
              <a:solidFill>
                <a:srgbClr val="FF0000"/>
              </a:solidFill>
              <a:latin typeface="Times New Roman"/>
              <a:cs typeface="Times New Roman"/>
            </a:rPr>
            <a:t>Yêu Cầu:</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1:</a:t>
          </a:r>
          <a:r>
            <a:rPr lang="vi-VN" sz="1400" b="0" i="0" u="none" strike="noStrike" baseline="0">
              <a:solidFill>
                <a:srgbClr val="000000"/>
              </a:solidFill>
              <a:latin typeface="Times New Roman"/>
              <a:cs typeface="Times New Roman"/>
            </a:rPr>
            <a:t> Điền cột Tên đoạn đường và cột Đơn giá đất dựa vào </a:t>
          </a:r>
        </a:p>
        <a:p>
          <a:pPr algn="l" rtl="0">
            <a:defRPr sz="1000"/>
          </a:pPr>
          <a:r>
            <a:rPr lang="vi-VN" sz="1400" b="0" i="0" u="none" strike="noStrike" baseline="0">
              <a:solidFill>
                <a:srgbClr val="000000"/>
              </a:solidFill>
              <a:latin typeface="Times New Roman"/>
              <a:cs typeface="Times New Roman"/>
            </a:rPr>
            <a:t>             cột Mã đoạn đường và BẢNG GIÁ ĐẤT NĂM 2008.</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2:</a:t>
          </a:r>
          <a:r>
            <a:rPr lang="vi-VN" sz="1400" b="0" i="0" u="none" strike="noStrike" baseline="0">
              <a:solidFill>
                <a:srgbClr val="000000"/>
              </a:solidFill>
              <a:latin typeface="Times New Roman"/>
              <a:cs typeface="Times New Roman"/>
            </a:rPr>
            <a:t> Tính cột Doanh thu Tầng trệt:</a:t>
          </a:r>
        </a:p>
        <a:p>
          <a:pPr algn="l" rtl="0">
            <a:defRPr sz="1000"/>
          </a:pPr>
          <a:r>
            <a:rPr lang="vi-VN" sz="1400" b="0" i="0" u="none" strike="noStrike" baseline="0">
              <a:solidFill>
                <a:srgbClr val="000000"/>
              </a:solidFill>
              <a:latin typeface="Times New Roman"/>
              <a:cs typeface="Times New Roman"/>
            </a:rPr>
            <a:t>           - Doanh thu Tầng trệt = Diện tích Tầng trệt * Đơn giá đất * tỉ lệ.</a:t>
          </a:r>
        </a:p>
        <a:p>
          <a:pPr algn="l" rtl="0">
            <a:defRPr sz="1000"/>
          </a:pPr>
          <a:r>
            <a:rPr lang="vi-VN" sz="1400" b="0" i="0" u="none" strike="noStrike" baseline="0">
              <a:solidFill>
                <a:srgbClr val="000000"/>
              </a:solidFill>
              <a:latin typeface="Times New Roman"/>
              <a:cs typeface="Times New Roman"/>
            </a:rPr>
            <a:t>           - Trong đó:</a:t>
          </a:r>
        </a:p>
        <a:p>
          <a:pPr algn="l" rtl="0">
            <a:defRPr sz="1000"/>
          </a:pPr>
          <a:r>
            <a:rPr lang="vi-VN" sz="1400" b="0" i="0" u="none" strike="noStrike" baseline="0">
              <a:solidFill>
                <a:srgbClr val="000000"/>
              </a:solidFill>
              <a:latin typeface="Times New Roman"/>
              <a:cs typeface="Times New Roman"/>
            </a:rPr>
            <a:t>                           + Tỉ lệ = 0.40%, nếu Diện tích Tầng trệt &gt; 60 m2</a:t>
          </a:r>
        </a:p>
        <a:p>
          <a:pPr algn="l" rtl="0">
            <a:defRPr sz="1000"/>
          </a:pPr>
          <a:r>
            <a:rPr lang="vi-VN" sz="1400" b="0" i="0" u="none" strike="noStrike" baseline="0">
              <a:solidFill>
                <a:srgbClr val="000000"/>
              </a:solidFill>
              <a:latin typeface="Times New Roman"/>
              <a:cs typeface="Times New Roman"/>
            </a:rPr>
            <a:t>                           + Tỉ lệ = 0.50%, nếu Diện tích Tầng trệt &gt; 40 m2</a:t>
          </a:r>
        </a:p>
        <a:p>
          <a:pPr algn="l" rtl="0">
            <a:defRPr sz="1000"/>
          </a:pPr>
          <a:r>
            <a:rPr lang="vi-VN" sz="1400" b="0" i="0" u="none" strike="noStrike" baseline="0">
              <a:solidFill>
                <a:srgbClr val="000000"/>
              </a:solidFill>
              <a:latin typeface="Times New Roman"/>
              <a:cs typeface="Times New Roman"/>
            </a:rPr>
            <a:t>                           + Tỉ lệ = 0.75%, nếu Diện tích Tầng trệt &gt; 20 m2</a:t>
          </a:r>
        </a:p>
        <a:p>
          <a:pPr algn="l" rtl="0">
            <a:defRPr sz="1000"/>
          </a:pPr>
          <a:r>
            <a:rPr lang="vi-VN" sz="1400" b="0" i="0" u="none" strike="noStrike" baseline="0">
              <a:solidFill>
                <a:srgbClr val="000000"/>
              </a:solidFill>
              <a:latin typeface="Times New Roman"/>
              <a:cs typeface="Times New Roman"/>
            </a:rPr>
            <a:t>                           + Tỉ lệ = 0.90%, nếu Diện tích Tầng trệt &lt;= 20 m2</a:t>
          </a: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Câu 3:</a:t>
          </a:r>
          <a:r>
            <a:rPr lang="vi-VN" sz="1400" b="0" i="0" u="none" strike="noStrike" baseline="0">
              <a:solidFill>
                <a:srgbClr val="000000"/>
              </a:solidFill>
              <a:latin typeface="Times New Roman"/>
              <a:cs typeface="Times New Roman"/>
            </a:rPr>
            <a:t> Tính cột Doanh thu Các tầng lầu theo qui định như sau:</a:t>
          </a:r>
        </a:p>
        <a:p>
          <a:pPr algn="l" rtl="0">
            <a:defRPr sz="1000"/>
          </a:pPr>
          <a:r>
            <a:rPr lang="vi-VN" sz="1400" b="0" i="0" u="none" strike="noStrike" baseline="0">
              <a:solidFill>
                <a:srgbClr val="000000"/>
              </a:solidFill>
              <a:latin typeface="Times New Roman"/>
              <a:cs typeface="Times New Roman"/>
            </a:rPr>
            <a:t>           </a:t>
          </a:r>
          <a:r>
            <a:rPr lang="vi-VN" sz="1400" b="0" i="0" u="none" strike="noStrike" baseline="0">
              <a:solidFill>
                <a:srgbClr val="FF0000"/>
              </a:solidFill>
              <a:latin typeface="Times New Roman"/>
              <a:cs typeface="Times New Roman"/>
            </a:rPr>
            <a:t>  Doanh thu Các tầng lầu = Doanh thu lầu 1</a:t>
          </a:r>
        </a:p>
        <a:p>
          <a:pPr algn="l" rtl="0">
            <a:defRPr sz="1000"/>
          </a:pPr>
          <a:r>
            <a:rPr lang="vi-VN" sz="1400" b="0" i="0" u="none" strike="noStrike" baseline="0">
              <a:solidFill>
                <a:srgbClr val="FF0000"/>
              </a:solidFill>
              <a:latin typeface="Times New Roman"/>
              <a:cs typeface="Times New Roman"/>
            </a:rPr>
            <a:t>                                                 + Doanh thu lầu 2</a:t>
          </a:r>
        </a:p>
        <a:p>
          <a:pPr algn="l" rtl="0">
            <a:defRPr sz="1000"/>
          </a:pPr>
          <a:r>
            <a:rPr lang="vi-VN" sz="1400" b="0" i="0" u="none" strike="noStrike" baseline="0">
              <a:solidFill>
                <a:srgbClr val="FF0000"/>
              </a:solidFill>
              <a:latin typeface="Times New Roman"/>
              <a:cs typeface="Times New Roman"/>
            </a:rPr>
            <a:t>                                                 + Doanh thu lầu 3.</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0000FF"/>
              </a:solidFill>
              <a:latin typeface="Times New Roman"/>
              <a:cs typeface="Times New Roman"/>
            </a:rPr>
            <a:t> Trong đó:</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 Doanh thu lầu 1 = Diện tích lầu 1 * Đơn giá * 60% * Tỉ lệ</a:t>
          </a:r>
        </a:p>
        <a:p>
          <a:pPr algn="l" rtl="0">
            <a:defRPr sz="1000"/>
          </a:pPr>
          <a:r>
            <a:rPr lang="vi-VN" sz="1400" b="0" i="0" u="none" strike="noStrike" baseline="0">
              <a:solidFill>
                <a:srgbClr val="000000"/>
              </a:solidFill>
              <a:latin typeface="Times New Roman"/>
              <a:cs typeface="Times New Roman"/>
            </a:rPr>
            <a:t>                  - Doanh thu lầu 2 = Diện tích lầu 2 * Đơn giá * 40% * Tỉ lệ</a:t>
          </a:r>
        </a:p>
        <a:p>
          <a:pPr algn="l" rtl="0">
            <a:defRPr sz="1000"/>
          </a:pPr>
          <a:r>
            <a:rPr lang="vi-VN" sz="1400" b="0" i="0" u="none" strike="noStrike" baseline="0">
              <a:solidFill>
                <a:srgbClr val="000000"/>
              </a:solidFill>
              <a:latin typeface="Times New Roman"/>
              <a:cs typeface="Times New Roman"/>
            </a:rPr>
            <a:t>                  - Doanh thu lầu 3 = Diện tích lầu 3 * Đơn giá * 30% * Tỉ lệ</a:t>
          </a:r>
        </a:p>
        <a:p>
          <a:pPr algn="l" rtl="0">
            <a:defRPr sz="1000"/>
          </a:pPr>
          <a:r>
            <a:rPr lang="vi-VN" sz="1400" b="0" i="0" u="none" strike="noStrike" baseline="0">
              <a:solidFill>
                <a:srgbClr val="000000"/>
              </a:solidFill>
              <a:latin typeface="Times New Roman"/>
              <a:cs typeface="Times New Roman"/>
            </a:rPr>
            <a:t>                  - </a:t>
          </a:r>
          <a:r>
            <a:rPr lang="vi-VN" sz="1400" b="0" i="0" u="none" strike="noStrike" baseline="0">
              <a:solidFill>
                <a:srgbClr val="FF0000"/>
              </a:solidFill>
              <a:latin typeface="Times New Roman"/>
              <a:cs typeface="Times New Roman"/>
            </a:rPr>
            <a:t>Tỉ lệ được áp dụng như đối với Diện tích đất Tầng trệt.</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Hết</a:t>
          </a:r>
          <a:endParaRPr lang="vi-VN" sz="1400" b="0" i="0" u="none" strike="noStrike" baseline="0">
            <a:solidFill>
              <a:srgbClr val="000000"/>
            </a:solidFill>
            <a:latin typeface="Times New Roman"/>
            <a:cs typeface="Times New Roman"/>
          </a:endParaRPr>
        </a:p>
        <a:p>
          <a:pPr algn="l" rtl="0">
            <a:defRPr sz="1000"/>
          </a:pPr>
          <a:endParaRPr lang="vi-VN" sz="1400" b="0" i="0" u="none" strike="noStrike" baseline="0">
            <a:solidFill>
              <a:srgbClr val="000000"/>
            </a:solidFill>
            <a:latin typeface="Times New Roman"/>
            <a:cs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800100</xdr:colOff>
      <xdr:row>7</xdr:row>
      <xdr:rowOff>180975</xdr:rowOff>
    </xdr:from>
    <xdr:to>
      <xdr:col>9</xdr:col>
      <xdr:colOff>638175</xdr:colOff>
      <xdr:row>29</xdr:row>
      <xdr:rowOff>47625</xdr:rowOff>
    </xdr:to>
    <xdr:sp macro="" textlink="">
      <xdr:nvSpPr>
        <xdr:cNvPr id="29697" name="Text Box 1">
          <a:extLst>
            <a:ext uri="{FF2B5EF4-FFF2-40B4-BE49-F238E27FC236}">
              <a16:creationId xmlns:a16="http://schemas.microsoft.com/office/drawing/2014/main" id="{00000000-0008-0000-0800-000001740000}"/>
            </a:ext>
          </a:extLst>
        </xdr:cNvPr>
        <xdr:cNvSpPr txBox="1">
          <a:spLocks noChangeArrowheads="1"/>
        </xdr:cNvSpPr>
      </xdr:nvSpPr>
      <xdr:spPr bwMode="auto">
        <a:xfrm>
          <a:off x="1095375" y="1781175"/>
          <a:ext cx="6629400" cy="4267200"/>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7432" rIns="0" bIns="0" anchor="t" upright="1"/>
        <a:lstStyle/>
        <a:p>
          <a:pPr algn="l" rtl="0">
            <a:defRPr sz="1000"/>
          </a:pPr>
          <a:r>
            <a:rPr lang="vi-VN" sz="1400" b="1" i="0" u="sng" strike="noStrike" baseline="0">
              <a:solidFill>
                <a:srgbClr val="FF0000"/>
              </a:solidFill>
              <a:latin typeface="Times New Roman"/>
              <a:cs typeface="Times New Roman"/>
            </a:rPr>
            <a:t>Yêu Cầu:</a:t>
          </a:r>
          <a:endParaRPr lang="vi-VN" sz="1300" b="0" i="0" u="none" strike="noStrike" baseline="0">
            <a:solidFill>
              <a:srgbClr val="000000"/>
            </a:solidFill>
            <a:latin typeface="Times New Roman"/>
            <a:cs typeface="Times New Roman"/>
          </a:endParaRPr>
        </a:p>
        <a:p>
          <a:pPr algn="l" rtl="0">
            <a:defRPr sz="1000"/>
          </a:pPr>
          <a:r>
            <a:rPr lang="vi-VN" sz="1400" b="1" i="0" u="none" strike="noStrike" baseline="0">
              <a:solidFill>
                <a:srgbClr val="FF0000"/>
              </a:solidFill>
              <a:latin typeface="Times New Roman"/>
              <a:cs typeface="Times New Roman"/>
            </a:rPr>
            <a:t>Câu 1:</a:t>
          </a:r>
          <a:r>
            <a:rPr lang="vi-VN" sz="1400" b="0" i="0" u="none" strike="noStrike" baseline="0">
              <a:solidFill>
                <a:srgbClr val="000000"/>
              </a:solidFill>
              <a:latin typeface="Times New Roman"/>
              <a:cs typeface="Times New Roman"/>
            </a:rPr>
            <a:t> </a:t>
          </a:r>
          <a:r>
            <a:rPr lang="vi-VN" sz="1400" b="0" i="0" u="none" strike="noStrike" baseline="0">
              <a:solidFill>
                <a:srgbClr val="FF0000"/>
              </a:solidFill>
              <a:latin typeface="Times New Roman"/>
              <a:cs typeface="Times New Roman"/>
            </a:rPr>
            <a:t>Tính cột phụ cấp ưu đãi</a:t>
          </a:r>
          <a:r>
            <a:rPr lang="vi-VN" sz="1400" b="0" i="0" u="none" strike="noStrike" baseline="0">
              <a:solidFill>
                <a:srgbClr val="000000"/>
              </a:solidFill>
              <a:latin typeface="Times New Roman"/>
              <a:cs typeface="Times New Roman"/>
            </a:rPr>
            <a:t> cho những người có Mã ngạch là “15.110” hoặc   </a:t>
          </a:r>
        </a:p>
        <a:p>
          <a:pPr algn="l" rtl="0">
            <a:defRPr sz="1000"/>
          </a:pPr>
          <a:r>
            <a:rPr lang="vi-VN" sz="1400" b="0" i="0" u="none" strike="noStrike" baseline="0">
              <a:solidFill>
                <a:srgbClr val="000000"/>
              </a:solidFill>
              <a:latin typeface="Times New Roman"/>
              <a:cs typeface="Times New Roman"/>
            </a:rPr>
            <a:t>           Mã ngạch là “15.111” (những người khác thì phụ cấp ưu đãi = 0).</a:t>
          </a:r>
        </a:p>
        <a:p>
          <a:pPr algn="l" rtl="0">
            <a:defRPr sz="1000"/>
          </a:pPr>
          <a:r>
            <a:rPr lang="vi-VN" sz="1400" b="0" i="0" u="none" strike="noStrike" baseline="0">
              <a:solidFill>
                <a:srgbClr val="000000"/>
              </a:solidFill>
              <a:latin typeface="Times New Roman"/>
              <a:cs typeface="Times New Roman"/>
            </a:rPr>
            <a:t>           Phụ cấp ưu đãi = 25% * Hệ số lương * Lương tối thiểu.</a:t>
          </a:r>
        </a:p>
        <a:p>
          <a:pPr algn="l" rtl="0">
            <a:defRPr sz="1000"/>
          </a:pPr>
          <a:r>
            <a:rPr lang="vi-VN" sz="1400" b="0" i="0" u="none" strike="noStrike" baseline="0">
              <a:solidFill>
                <a:srgbClr val="000000"/>
              </a:solidFill>
              <a:latin typeface="Times New Roman"/>
              <a:cs typeface="Times New Roman"/>
            </a:rPr>
            <a:t>           Trong đó: Lương tối thiểu = 540000 được cho trong ô L1 </a:t>
          </a:r>
        </a:p>
        <a:p>
          <a:pPr algn="l" rtl="0">
            <a:defRPr sz="1000"/>
          </a:pPr>
          <a:r>
            <a:rPr lang="vi-VN" sz="1400" b="1" i="0" u="none" strike="noStrike" baseline="0">
              <a:solidFill>
                <a:srgbClr val="FF0000"/>
              </a:solidFill>
              <a:latin typeface="Times New Roman"/>
              <a:cs typeface="Times New Roman"/>
            </a:rPr>
            <a:t>Câu 2:</a:t>
          </a:r>
          <a:r>
            <a:rPr lang="vi-VN" sz="1400" b="0" i="0" u="none" strike="noStrike" baseline="0">
              <a:solidFill>
                <a:srgbClr val="000000"/>
              </a:solidFill>
              <a:latin typeface="Times New Roman"/>
              <a:cs typeface="Times New Roman"/>
            </a:rPr>
            <a:t> Một người có thể có nhiều Hệ số phụ cấp chức vụ cũng như không</a:t>
          </a:r>
        </a:p>
        <a:p>
          <a:pPr algn="l" rtl="0">
            <a:defRPr sz="1000"/>
          </a:pPr>
          <a:r>
            <a:rPr lang="vi-VN" sz="1400" b="0" i="0" u="none" strike="noStrike" baseline="0">
              <a:solidFill>
                <a:srgbClr val="000000"/>
              </a:solidFill>
              <a:latin typeface="Times New Roman"/>
              <a:cs typeface="Times New Roman"/>
            </a:rPr>
            <a:t>            có Hệ số phụ cấp chức vụ nào, các Hệ số phụ cấp chức vụ được cho</a:t>
          </a:r>
        </a:p>
        <a:p>
          <a:pPr algn="l" rtl="0">
            <a:defRPr sz="1000"/>
          </a:pPr>
          <a:r>
            <a:rPr lang="vi-VN" sz="1400" b="0" i="0" u="none" strike="noStrike" baseline="0">
              <a:solidFill>
                <a:srgbClr val="000000"/>
              </a:solidFill>
              <a:latin typeface="Times New Roman"/>
              <a:cs typeface="Times New Roman"/>
            </a:rPr>
            <a:t>            trong các cột C, D, E. Hãy tính cột Hệ số phụ cấp chức vụ được hưởng</a:t>
          </a:r>
        </a:p>
        <a:p>
          <a:pPr algn="l" rtl="0">
            <a:defRPr sz="1000"/>
          </a:pPr>
          <a:r>
            <a:rPr lang="vi-VN" sz="1400" b="0" i="0" u="none" strike="noStrike" baseline="0">
              <a:solidFill>
                <a:srgbClr val="000000"/>
              </a:solidFill>
              <a:latin typeface="Times New Roman"/>
              <a:cs typeface="Times New Roman"/>
            </a:rPr>
            <a:t>            theo qui định sau:</a:t>
          </a:r>
        </a:p>
        <a:p>
          <a:pPr algn="l" rtl="0">
            <a:defRPr sz="1000"/>
          </a:pPr>
          <a:r>
            <a:rPr lang="vi-VN" sz="1400" b="0" i="0" u="none" strike="noStrike" baseline="0">
              <a:solidFill>
                <a:srgbClr val="000000"/>
              </a:solidFill>
              <a:latin typeface="Times New Roman"/>
              <a:cs typeface="Times New Roman"/>
            </a:rPr>
            <a:t>            </a:t>
          </a:r>
          <a:r>
            <a:rPr lang="vi-VN" sz="1400" b="0" i="0" u="none" strike="noStrike" baseline="0">
              <a:solidFill>
                <a:srgbClr val="FF0000"/>
              </a:solidFill>
              <a:latin typeface="Times New Roman"/>
              <a:cs typeface="Times New Roman"/>
            </a:rPr>
            <a:t>100% Hệ số phụ cấp chức vụ cao nhất + 50% Hệ số phụ cấp chức vụ</a:t>
          </a:r>
        </a:p>
        <a:p>
          <a:pPr algn="l" rtl="0">
            <a:defRPr sz="1000"/>
          </a:pPr>
          <a:r>
            <a:rPr lang="vi-VN" sz="1400" b="0" i="0" u="none" strike="noStrike" baseline="0">
              <a:solidFill>
                <a:srgbClr val="FF0000"/>
              </a:solidFill>
              <a:latin typeface="Times New Roman"/>
              <a:cs typeface="Times New Roman"/>
            </a:rPr>
            <a:t>            cao thứ hai (nếu có) + 25% Hệ số phụ cấp chức vụ cao thứ ba (nếu có).</a:t>
          </a:r>
          <a:endParaRPr lang="vi-VN" sz="1400" b="0" i="0" u="none" strike="noStrike" baseline="0">
            <a:solidFill>
              <a:srgbClr val="000000"/>
            </a:solidFill>
            <a:latin typeface="Times New Roman"/>
            <a:cs typeface="Times New Roman"/>
          </a:endParaRPr>
        </a:p>
        <a:p>
          <a:pPr algn="l" rtl="0">
            <a:defRPr sz="1000"/>
          </a:pPr>
          <a:r>
            <a:rPr lang="vi-VN" sz="1400" b="1" i="0" u="none" strike="noStrike" baseline="0">
              <a:solidFill>
                <a:srgbClr val="FF0000"/>
              </a:solidFill>
              <a:latin typeface="Times New Roman"/>
              <a:cs typeface="Times New Roman"/>
            </a:rPr>
            <a:t>Câu 3:</a:t>
          </a:r>
          <a:r>
            <a:rPr lang="vi-VN" sz="1400" b="0" i="0" u="none" strike="noStrike" baseline="0">
              <a:solidFill>
                <a:srgbClr val="000000"/>
              </a:solidFill>
              <a:latin typeface="Times New Roman"/>
              <a:cs typeface="Times New Roman"/>
            </a:rPr>
            <a:t> Tính cột Số tiền lĩnh:</a:t>
          </a:r>
        </a:p>
        <a:p>
          <a:pPr algn="l" rtl="0">
            <a:defRPr sz="1000"/>
          </a:pPr>
          <a:r>
            <a:rPr lang="vi-VN" sz="1400" b="0" i="0" u="none" strike="noStrike" baseline="0">
              <a:solidFill>
                <a:srgbClr val="000000"/>
              </a:solidFill>
              <a:latin typeface="Times New Roman"/>
              <a:cs typeface="Times New Roman"/>
            </a:rPr>
            <a:t>            Số tiền lĩnh = Hệ số lương * Lương tối thiểu</a:t>
          </a:r>
        </a:p>
        <a:p>
          <a:pPr algn="l" rtl="0">
            <a:defRPr sz="1000"/>
          </a:pPr>
          <a:r>
            <a:rPr lang="vi-VN" sz="1400" b="0" i="0" u="none" strike="noStrike" baseline="0">
              <a:solidFill>
                <a:srgbClr val="000000"/>
              </a:solidFill>
              <a:latin typeface="Times New Roman"/>
              <a:cs typeface="Times New Roman"/>
            </a:rPr>
            <a:t>                                 + Phụ cấp ưu đãi</a:t>
          </a:r>
        </a:p>
        <a:p>
          <a:pPr algn="l" rtl="0">
            <a:defRPr sz="1000"/>
          </a:pPr>
          <a:r>
            <a:rPr lang="vi-VN" sz="1400" b="0" i="0" u="none" strike="noStrike" baseline="0">
              <a:solidFill>
                <a:srgbClr val="000000"/>
              </a:solidFill>
              <a:latin typeface="Times New Roman"/>
              <a:cs typeface="Times New Roman"/>
            </a:rPr>
            <a:t>                                 + Hệ số phụ cấp chức vụ được hưởng * Định mức chi.</a:t>
          </a:r>
        </a:p>
        <a:p>
          <a:pPr algn="l" rtl="0">
            <a:defRPr sz="1000"/>
          </a:pPr>
          <a:r>
            <a:rPr lang="vi-VN" sz="1400" b="0" i="0" u="none" strike="noStrike" baseline="0">
              <a:solidFill>
                <a:srgbClr val="000000"/>
              </a:solidFill>
              <a:latin typeface="Times New Roman"/>
              <a:cs typeface="Times New Roman"/>
            </a:rPr>
            <a:t>           Trong đó: Định mức chi = 100 000 và được cho trong ô </a:t>
          </a:r>
          <a:r>
            <a:rPr lang="vi-VN" sz="1400" b="1" i="0" u="none" strike="noStrike" baseline="0">
              <a:solidFill>
                <a:srgbClr val="FF0000"/>
              </a:solidFill>
              <a:latin typeface="Times New Roman"/>
              <a:cs typeface="Times New Roman"/>
            </a:rPr>
            <a:t>L2</a:t>
          </a:r>
          <a:endParaRPr lang="vi-VN" sz="1400" b="0" i="0" u="none" strike="noStrike" baseline="0">
            <a:solidFill>
              <a:srgbClr val="000000"/>
            </a:solidFill>
            <a:latin typeface="Times New Roman"/>
            <a:cs typeface="Times New Roman"/>
          </a:endParaRPr>
        </a:p>
        <a:p>
          <a:pPr algn="l" rtl="0">
            <a:defRPr sz="1000"/>
          </a:pPr>
          <a:r>
            <a:rPr lang="vi-VN" sz="1400" b="0" i="0" u="none" strike="noStrike" baseline="0">
              <a:solidFill>
                <a:srgbClr val="000000"/>
              </a:solidFill>
              <a:latin typeface="Times New Roman"/>
              <a:cs typeface="Times New Roman"/>
            </a:rPr>
            <a:t>                                                                </a:t>
          </a:r>
          <a:r>
            <a:rPr lang="vi-VN" sz="1400" b="1" i="0" u="none" strike="noStrike" baseline="0">
              <a:solidFill>
                <a:srgbClr val="FF0000"/>
              </a:solidFill>
              <a:latin typeface="Times New Roman"/>
              <a:cs typeface="Times New Roman"/>
            </a:rPr>
            <a:t>Hết</a:t>
          </a:r>
          <a:endParaRPr lang="vi-VN" sz="1400" b="0" i="0" u="none" strike="noStrike" baseline="0">
            <a:solidFill>
              <a:srgbClr val="000000"/>
            </a:solidFill>
            <a:latin typeface="Times New Roman"/>
            <a:cs typeface="Times New Roman"/>
          </a:endParaRPr>
        </a:p>
        <a:p>
          <a:pPr algn="l" rtl="0">
            <a:defRPr sz="1000"/>
          </a:pPr>
          <a:endParaRPr lang="vi-VN" sz="1400" b="0" i="0" u="none" strike="noStrike" baseline="0">
            <a:solidFill>
              <a:srgbClr val="000000"/>
            </a:solidFill>
            <a:latin typeface="Times New Roman"/>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ungquat\goi3\Form%20nop%20thau\PNT-P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ep\khanh_d\My%20Documents\MUNG\PHUTHU99\CP90706\TE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ung\daitu\KHANH\KYTHUAT\NAM99\OLTC\DUTOAN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t12\tuan\DTan\Thietke\DTPT2000\HUYDUNG\THIETKE\TKE-99\DAITU-99\GD310\dutoans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Dung%20Quat\Nhom%20GC\New%20Folder\My%20Documents\3533\99Q\99Q3657\99Q3299(REV.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DOCUMENT\DAUTHAU\Dungquat\GOI3\DUNGQUAT-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Documents%20and%20Settings\YNC\My%20Documents\DT500\CAPITAL\220nb-th\CAPITAL\220DTXL\PLQN9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iep\khanh_d\My%20Documents\MUNG\PHUTHU99\HOCMON\RP9073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Bai%20Tap%20A\Dn%20dangba\DangbaD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c22\d\Congviec\Ta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iep\khanh_d\My%20Documents\MUNG\PHUTHU99\RP9073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PROJECT\PROP\DA0630\INQ'Y\STEEL\DA0463BQ.XLW"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c22\d\Luu_Tru\Ltb_ktkh\DZ220KV_Dau_Noi_sau_tram_500kV_Ha_Tinh\Gia_thau_Gui_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Z:\Dung%20Quat\Nhom%20GC\New%20Folder\My%20Documents\3533\99Q\99Q3657\99Q3299(REV.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Pc53\huong\Du%20toan\Tram\220%20K.LUONG-CDOC\Lo%20ra%20KL-CD\DATA-Tram.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Documents%20and%20Settings\YNC\My%20Documents\NHON\THUNHI\TRLOCNIN\DT-LNINH.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ung\daitu\TVT\PTHO\Duye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B:\DATA\THAU\LONGAN\THUY\THAU\CTRINH\G-PB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X:\NGUYEN%20VAN%20THANH%202.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Documents%20and%20Settings\YNC\My%20Documents\NHON\HIEN\TUYHA\MYXUAN.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Documents%20and%20Settings\YNC\My%20Documents\My%20Documents\Worldbank\DOT1\Excel\Data\Tinh%20tong%20hop%20du%20toan.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Documents%20and%20Settings\YNC\My%20Documents\NHON\THUNHI\BACHUC\HTBACHU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ung\daitu\KHANH\KYTHUAT\NAM99\OLTC\Gia%20dinh\DUTOA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A:\Documents%20and%20Settings\YNC\My%20Documents\DO-HUONG\GT-BO\TKTC10-8\phong%20nen\DT-THL7.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Pc05\sao%20chep\TVTHINH\Bang%20liet%20ke%20cong%20trinh%20so%2045.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c22\d\GIA_LUONG\DUTOAN\TRAM.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Pc14\tram\ban%20giao\Di%20linh\GD_thiet%20ke%20ky%20thuat\duong%20day\Duong%20day%20Bao%20Loc%20-%20Di%20Linh.xls"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PathMissing" Target="TT%20huyen%20Cang%20Long-new.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c14\tram\Ho%20so\Nhan%20vien\Huong\Du%20toan\Tram\ban%20giao\Tan%20uyen\Thiet%20ke%20ky%20thuat\Phan%20XD%20TBA%20110kV%20Tan%20uye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thuy\cca\EXCEL\Phong%20Kinh%20Te\LUC\EXCEL\Th&#199;u\Du%20thau%20Y&#170;n%20Minh%20-%20H&#181;%20Giang.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Mung\daitu\LUUTAM\VBAO\BookJHFGJGXBGCCNCVCCVVCVCC2.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DECCA\DuTru.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hong\dau%20thau%20dot\DTOAN-XD\DUTOA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thuy\cca\EXCEL\LVTD\MSOffice\EXCEL\LUC\DT%20DZ%2022+TBA%2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K:\LVTD\MSOffice\EXCEL\LUC\HY35.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iep\khanh_d\KYTHUAT\DUTOAN\DNC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Pc14\du%20toan-van\TKKT\AN%20GIANG\AN%20PHU\ha%20the\Vuot%20lu%20An%20Phu%20HT-ap%204%20Vinh%20Hoi%20Dong.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Documents%20and%20Settings\YNC\My%20Documents\HIEN\TANHUNG\HTTANHU.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VBPrograms\EMIS\Hoso_Excel\HoSo_T9\HoSo_TieuHoc_T9.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Pc14\tram\Ho%20so\Nhan%20vien\Huong\Du%20toan\Tram\Tay%20Ninh\TBA%20va%20DZ%20dau%20noi%20110%20kV%20Go%20Dau.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Pc14\tkkt%20tram%2011\du%20toan%20cong%20trinh\Vuong%20Trinh%20Trong\cong%20trinh%20110%20kV\Dak%20Lak\Cong%20trinh%20Cujut\GD_TKKT\TBA\TBA%20110%20kV%20Cujut.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Pc15\tra%20vinh\sao%20chep\Long%20Dat.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Pc56\vui\Du%20toan%20Jica%20thang%209%20-%202002\Jica%20HC\TBA%20250%20KVA%20Thanh%20Da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iep\khanh_d\Khanh\Du-Toan%20KHCB99\DTKHCB99\CD105\DUTOAN.XLS"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Tram%20Mau%20Ca%20Mau.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Documents%20and%20Settings\YNC\My%20Documents\VINHLONG\TANMY~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Documents%20and%20Settings\YNC\My%20Documents\NHON\THUNHI\MYAN\HTBACHUC.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A:\Documents%20and%20Settings\YNC\My%20Documents\CAPITAL\110TKKT\dongxuan.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thang6\taivu\THAIBAO\THU%20VIEN%20TN\dt.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Z:\Dung%20Quat\Nhom%20GC\New%20Folder\My%20Documents\3533\96Q\96q2588\PANEL.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Mung\daitu\DT-DLUC\TAN-PHU\K-99HDuc.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Documents%20and%20Settings\YNC\My%20Documents\NHON\THUNHI\MYHOAHUN\TRUONGLO\TTTRLONG.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Pc22\d\Luu_Tru\Ltb_ktkh\DZ220KV_Dau_Noi_sau_tram_500kV_Ha_Tinh\Gia_thau.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AWIN218\ESD\P3(Qg-Bao)\Kiemtr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iep\khanh_d\CD104\DUTOAN.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A:\Documents%20and%20Settings\YNC\My%20Documents\Danh%20sach%20dang%20ky%20hoc%20lop%20ke%20toan%20truong%20-new.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A:\Documents%20and%20Settings\YNC\My%20Documents\Le%20phi%20quy%20II-200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T-PHUC\PHUC\My%20Documents\TRANS-LINES\MauDZMoi.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T-PHUC\PHUC\MoCay\MoCayM.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A:\Documents%20and%20Settings\YNC\My%20Documents\NHON\THUNHI\MYAN\TTK14.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A:\Documents%20and%20Settings\YNC\My%20Documents\NHON\THUNHI\MYAN\MYAN.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A:\Documents%20and%20Settings\YNC\My%20Documents\HUONG\VINHLONG\NGA.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A:\Documents%20and%20Settings\YNC\My%20Documents\DONGNAI\XUAN%20LOC.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A:\Documents%20and%20Settings\YNC\My%20Documents\NHON\THUNHI\TRAMMYXU\TTK13.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N:\DT-DLUC\TAN-PHU\TAN-BINH\KL-TBIN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ocuments%20and%20Settings\YNC\My%20Documents\My%20Documents\Worldbank\DOT1\Phong\Excel\Du%20toan%2099\WB%20dot%203\CK70703.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A:\Documents%20and%20Settings\YNC\My%20Documents\TRVINH~4.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Documents%20and%20Settings\YNC\My%20Documents\NHON\THUNHI\BACHUC\TTBACHUC.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Documents%20and%20Settings\YNC\My%20Documents\NHON\MSOFFICE\YNHI\TNOC-110.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A:\Documents%20and%20Settings\YNC\My%20Documents\NHON\THUNHI\LONGKIEN\DKHLKIEN.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A:\Documents%20and%20Settings\YNC\My%20Documents\NHON\THUNHI\TRUONGLO\TTTRLONG.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Mung\daitu\KHANH\KYTHUAT\NAM99\OLTC\CANHAN\MUNG\THOP9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ERVER\PROJECT\WINDOWS\TEMP\IBASE2.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A:\CS3408\Standard\RPT.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A:\Documents%20and%20Settings\YNC\My%20Documents\NHON\THUNHI\MYAN\TTTRLONG.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Diep\khanh_d\My%20Documents\DONGI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ung\daitu\TVT\PTHO\DUTOANWB.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A:\Documents%20and%20Settings\YNC\My%20Documents\Bang%20phan%20tru.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Pc22\d\My%20Documents\xetthau\dn500ht\banchao\B-CAOQ~1.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thuy\cca\EXCEL\Thang%20KT%202001\Ho%20so%20thau\Du%20thau%20Huu%20Lung%20-%20Lang%20Son.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A:\Documents%20and%20Settings\YNC\My%20Documents\DONGNAI\TKTC%20CAC%20LO%20RA%20TAN%20HUNG.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Phu\binh\parker.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Bai%20Tap%20A\PHANBON-3.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Pc14\tram\Ho%20so\Nhan%20vien\Huong\Du%20toan\Tram\TKKT%20tram%20110kV\TMDT-TD.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A:\HO%20SO\TAN\EXCEL\NHA%20DHSX%20G_LUO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hong\dau%20thau%20dot\My%20Documents\Phong\DIR00031\PHONG\Xls\Dutoan98\PHUTHU\1997%20chuyen%20sang\DUTOA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NT-QUOT-#3"/>
      <sheetName val="COAT&amp;WRAP-QIOT-#3"/>
      <sheetName val="XL4Poppy"/>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T"/>
      <sheetName val="NC"/>
      <sheetName val="MTP"/>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O REV.1(ARMOR)"/>
      <sheetName val="SUM-BQ-REV.1"/>
      <sheetName val="VENDOR-QUOTES"/>
      <sheetName val="HV SWGR &amp; MCC"/>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PBD"/>
      <sheetName val="MTO REV.0(NON-ARMOR)"/>
      <sheetName val="MTO REV.0(ARMOR ON SHORE)"/>
      <sheetName val="CABLE"/>
      <sheetName val="MTO REV.2(ARMOR)"/>
      <sheetName val="SUM-BQ-REV.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L$-INTER"/>
      <sheetName val="MTL$-TRUNCK-AG"/>
      <sheetName val="MTL$-PRODTANK-UG"/>
      <sheetName val="MTL$-PRODTANK-AG"/>
      <sheetName val="MTL$-JETTY"/>
      <sheetName val="MTL$-TRUNCK-UG"/>
      <sheetName val="XL4Poppy"/>
    </sheetNames>
    <sheetDataSet>
      <sheetData sheetId="0"/>
      <sheetData sheetId="1"/>
      <sheetData sheetId="2"/>
      <sheetData sheetId="3"/>
      <sheetData sheetId="4"/>
      <sheetData sheetId="5"/>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timc"/>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NHC"/>
    </sheetNames>
    <sheetDataSet>
      <sheetData sheetId="0" refreshError="1">
        <row r="5">
          <cell r="I5">
            <v>1852002</v>
          </cell>
          <cell r="K5">
            <v>1202221</v>
          </cell>
        </row>
        <row r="15">
          <cell r="I15">
            <v>33540</v>
          </cell>
          <cell r="J15">
            <v>111846.76439999999</v>
          </cell>
          <cell r="K15">
            <v>168600</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hKy-Thg"/>
    </sheetNames>
    <sheetDataSet>
      <sheetData sheetId="0">
        <row r="8">
          <cell r="A8">
            <v>37347</v>
          </cell>
          <cell r="C8" t="str">
            <v>QUÖËC NAM</v>
          </cell>
          <cell r="D8" t="str">
            <v>TT</v>
          </cell>
          <cell r="E8" t="str">
            <v xml:space="preserve">130 êëp 2, TT Ngaä Nùm, </v>
          </cell>
          <cell r="K8" t="str">
            <v>Xêy dûång dên duång; san lùæp maåt bùçng; naåo veát kinh mûúng</v>
          </cell>
          <cell r="L8">
            <v>380</v>
          </cell>
          <cell r="M8">
            <v>380</v>
          </cell>
          <cell r="N8">
            <v>0</v>
          </cell>
          <cell r="O8">
            <v>1</v>
          </cell>
          <cell r="Q8">
            <v>5901000223</v>
          </cell>
          <cell r="R8">
            <v>37347</v>
          </cell>
          <cell r="U8" t="str">
            <v>ÀAÅNG QUÖËC NAM</v>
          </cell>
          <cell r="V8">
            <v>1966</v>
          </cell>
          <cell r="W8" t="str">
            <v>361113977 HG, ngaây 03/7/1984</v>
          </cell>
          <cell r="X8" t="str">
            <v>130 êëp 2, TT Ngaä Nùm, Thaånh Trõ, ST</v>
          </cell>
          <cell r="Z8">
            <v>913722784</v>
          </cell>
          <cell r="AA8">
            <v>380</v>
          </cell>
          <cell r="AE8">
            <v>1</v>
          </cell>
          <cell r="AM8">
            <v>1</v>
          </cell>
          <cell r="AN8">
            <v>0</v>
          </cell>
        </row>
        <row r="9">
          <cell r="A9">
            <v>37347</v>
          </cell>
          <cell r="C9" t="str">
            <v>THUÊÅN PHONG</v>
          </cell>
          <cell r="D9" t="str">
            <v>MX</v>
          </cell>
          <cell r="E9" t="str">
            <v>êëp Thaånh An 4, xaä Thaånh Thúái Thuêån</v>
          </cell>
          <cell r="F9" t="str">
            <v>G</v>
          </cell>
          <cell r="G9">
            <v>5</v>
          </cell>
          <cell r="H9">
            <v>1</v>
          </cell>
          <cell r="K9" t="str">
            <v>Mua baán haâng thuãy saãn, lûúng thûåc</v>
          </cell>
          <cell r="O9">
            <v>1</v>
          </cell>
          <cell r="AE9">
            <v>1</v>
          </cell>
          <cell r="AN9">
            <v>1</v>
          </cell>
          <cell r="AO9">
            <v>1</v>
          </cell>
          <cell r="CX9">
            <v>0</v>
          </cell>
          <cell r="CY9">
            <v>0</v>
          </cell>
          <cell r="CZ9">
            <v>0</v>
          </cell>
          <cell r="DA9">
            <v>0</v>
          </cell>
          <cell r="DB9">
            <v>2</v>
          </cell>
        </row>
        <row r="10">
          <cell r="A10">
            <v>37347</v>
          </cell>
          <cell r="C10" t="str">
            <v>THANH TUÊËN</v>
          </cell>
          <cell r="D10" t="str">
            <v>VC</v>
          </cell>
          <cell r="E10" t="str">
            <v>êëp Kinh Múái, Vônh Hiïåp</v>
          </cell>
          <cell r="F10" t="str">
            <v>G</v>
          </cell>
          <cell r="G10">
            <v>5</v>
          </cell>
          <cell r="H10">
            <v>1</v>
          </cell>
          <cell r="K10" t="str">
            <v>Mua baán haâng thuãy saãn, lûúng thûåc</v>
          </cell>
          <cell r="O10">
            <v>1</v>
          </cell>
          <cell r="AE10">
            <v>1</v>
          </cell>
          <cell r="AN10">
            <v>1</v>
          </cell>
          <cell r="AO10">
            <v>1</v>
          </cell>
          <cell r="CX10">
            <v>0</v>
          </cell>
          <cell r="CY10">
            <v>0</v>
          </cell>
          <cell r="CZ10">
            <v>0</v>
          </cell>
          <cell r="DA10">
            <v>0</v>
          </cell>
          <cell r="DB10">
            <v>862</v>
          </cell>
        </row>
        <row r="11">
          <cell r="A11">
            <v>37348</v>
          </cell>
          <cell r="C11" t="str">
            <v>MINH NGOÅC</v>
          </cell>
          <cell r="D11" t="str">
            <v>TT</v>
          </cell>
          <cell r="E11" t="str">
            <v>êëp B2, xaä Thaånh Tên</v>
          </cell>
          <cell r="K11" t="str">
            <v>Mua baán xùng, dêìu, nhúát vaâ caác saãn phêím cuãa chuáng</v>
          </cell>
          <cell r="L11">
            <v>482</v>
          </cell>
          <cell r="M11">
            <v>382</v>
          </cell>
          <cell r="N11">
            <v>100</v>
          </cell>
          <cell r="O11">
            <v>1</v>
          </cell>
          <cell r="Q11">
            <v>5901000224</v>
          </cell>
          <cell r="R11">
            <v>37348</v>
          </cell>
          <cell r="U11" t="str">
            <v>TRÊÌN CÖNG LUÊÅN</v>
          </cell>
          <cell r="V11">
            <v>1961</v>
          </cell>
          <cell r="W11" t="str">
            <v>365568010 ST, ngaây 08/01/2002</v>
          </cell>
          <cell r="X11" t="str">
            <v>êëp B2, xaä Thaånh Tên, TT</v>
          </cell>
          <cell r="Z11">
            <v>899150</v>
          </cell>
          <cell r="AA11">
            <v>482</v>
          </cell>
          <cell r="AE11">
            <v>1</v>
          </cell>
          <cell r="AM11">
            <v>1</v>
          </cell>
          <cell r="AN11">
            <v>0</v>
          </cell>
          <cell r="DB11">
            <v>0</v>
          </cell>
        </row>
        <row r="12">
          <cell r="A12">
            <v>37348</v>
          </cell>
          <cell r="C12" t="str">
            <v>BA MINH</v>
          </cell>
          <cell r="D12" t="str">
            <v>MT</v>
          </cell>
          <cell r="E12" t="str">
            <v xml:space="preserve">söë 27, Nöåi ö, TT Huyânh Hûäu Nghôa </v>
          </cell>
          <cell r="F12" t="str">
            <v>G</v>
          </cell>
          <cell r="G12">
            <v>5</v>
          </cell>
          <cell r="H12">
            <v>1</v>
          </cell>
          <cell r="I12">
            <v>3</v>
          </cell>
          <cell r="J12">
            <v>8</v>
          </cell>
          <cell r="K12" t="str">
            <v>Mua baán vaâng baåc; dõch vuå cêìm àöì</v>
          </cell>
          <cell r="O12">
            <v>1</v>
          </cell>
          <cell r="AE12">
            <v>1</v>
          </cell>
          <cell r="AN12">
            <v>1</v>
          </cell>
          <cell r="AO12">
            <v>1</v>
          </cell>
          <cell r="CX12">
            <v>0</v>
          </cell>
          <cell r="CY12">
            <v>0</v>
          </cell>
          <cell r="CZ12">
            <v>0</v>
          </cell>
          <cell r="DA12">
            <v>0</v>
          </cell>
          <cell r="DB12">
            <v>0</v>
          </cell>
        </row>
        <row r="13">
          <cell r="A13">
            <v>37349</v>
          </cell>
          <cell r="B13">
            <v>44</v>
          </cell>
          <cell r="C13" t="str">
            <v>CTY TNHH ÀÖNG AÁ</v>
          </cell>
          <cell r="D13" t="str">
            <v>ST</v>
          </cell>
          <cell r="E13" t="str">
            <v>05 Quöëc löå 1, P.7</v>
          </cell>
          <cell r="F13" t="str">
            <v>D</v>
          </cell>
          <cell r="G13">
            <v>1</v>
          </cell>
          <cell r="H13">
            <v>5</v>
          </cell>
          <cell r="K13" t="str">
            <v>Mua baán lûúng thûåc, thûåc phêím chïë biïën, haãi saãn chïë biïën, nöng saãn, rau quaã, haâng kim khñ àiïån maáy, xe gùæn maáy, vêåt tû nöng nghiïåp, haâng trang trñ nöåi thêët; vêån chuyïín haâng hoáa; nuöi tröìng thuãy saãn.</v>
          </cell>
          <cell r="L13">
            <v>1000</v>
          </cell>
          <cell r="N13">
            <v>1000</v>
          </cell>
          <cell r="O13">
            <v>1</v>
          </cell>
          <cell r="Q13" t="str">
            <v>59 02 000009</v>
          </cell>
          <cell r="R13">
            <v>36998</v>
          </cell>
          <cell r="U13" t="str">
            <v>NGUYÏÎN TÛÅ PHUÁC</v>
          </cell>
          <cell r="V13">
            <v>1943</v>
          </cell>
          <cell r="W13" t="str">
            <v>360144713 HG, ngaây 27/7/1978</v>
          </cell>
          <cell r="X13" t="str">
            <v>87 Trêìn Hûng Àaåo, P.2, TXST</v>
          </cell>
          <cell r="Z13" t="str">
            <v>/</v>
          </cell>
          <cell r="AD13">
            <v>1000</v>
          </cell>
          <cell r="AG13">
            <v>1</v>
          </cell>
          <cell r="AN13">
            <v>0</v>
          </cell>
          <cell r="AU13">
            <v>1</v>
          </cell>
          <cell r="CX13">
            <v>0</v>
          </cell>
          <cell r="CY13">
            <v>0</v>
          </cell>
          <cell r="CZ13">
            <v>0</v>
          </cell>
          <cell r="DA13">
            <v>0</v>
          </cell>
          <cell r="DB13">
            <v>0</v>
          </cell>
        </row>
        <row r="14">
          <cell r="AN14">
            <v>0</v>
          </cell>
          <cell r="DB14">
            <v>0</v>
          </cell>
        </row>
        <row r="15">
          <cell r="AN15">
            <v>0</v>
          </cell>
          <cell r="CX15">
            <v>0</v>
          </cell>
          <cell r="CY15">
            <v>0</v>
          </cell>
          <cell r="CZ15">
            <v>0</v>
          </cell>
          <cell r="DA15">
            <v>0</v>
          </cell>
          <cell r="DB15">
            <v>3</v>
          </cell>
        </row>
        <row r="16">
          <cell r="AN16">
            <v>0</v>
          </cell>
          <cell r="CX16">
            <v>0</v>
          </cell>
          <cell r="CY16">
            <v>0</v>
          </cell>
          <cell r="CZ16">
            <v>0</v>
          </cell>
          <cell r="DA16">
            <v>0</v>
          </cell>
          <cell r="DB16">
            <v>3</v>
          </cell>
        </row>
        <row r="17">
          <cell r="AN17">
            <v>0</v>
          </cell>
          <cell r="CX17">
            <v>0</v>
          </cell>
          <cell r="CY17">
            <v>0</v>
          </cell>
          <cell r="CZ17">
            <v>0</v>
          </cell>
          <cell r="DA17">
            <v>0</v>
          </cell>
          <cell r="DB17">
            <v>0</v>
          </cell>
        </row>
        <row r="18">
          <cell r="AN18">
            <v>0</v>
          </cell>
          <cell r="CX18">
            <v>0</v>
          </cell>
          <cell r="CY18">
            <v>0</v>
          </cell>
          <cell r="CZ18">
            <v>0</v>
          </cell>
          <cell r="DA18">
            <v>0</v>
          </cell>
          <cell r="DB18">
            <v>0</v>
          </cell>
        </row>
        <row r="19">
          <cell r="AN19">
            <v>0</v>
          </cell>
          <cell r="CX19">
            <v>0</v>
          </cell>
          <cell r="CY19">
            <v>0</v>
          </cell>
          <cell r="CZ19">
            <v>0</v>
          </cell>
          <cell r="DA19">
            <v>0</v>
          </cell>
          <cell r="DB19">
            <v>0</v>
          </cell>
        </row>
        <row r="20">
          <cell r="AN20">
            <v>0</v>
          </cell>
          <cell r="CX20">
            <v>0</v>
          </cell>
          <cell r="CY20">
            <v>0</v>
          </cell>
          <cell r="CZ20">
            <v>0</v>
          </cell>
          <cell r="DA20">
            <v>0</v>
          </cell>
          <cell r="DB20">
            <v>0</v>
          </cell>
        </row>
        <row r="21">
          <cell r="AN21">
            <v>0</v>
          </cell>
          <cell r="CX21">
            <v>0</v>
          </cell>
          <cell r="CY21">
            <v>0</v>
          </cell>
          <cell r="CZ21">
            <v>0</v>
          </cell>
          <cell r="DA21">
            <v>0</v>
          </cell>
          <cell r="DB21">
            <v>0</v>
          </cell>
        </row>
        <row r="22">
          <cell r="AN22">
            <v>0</v>
          </cell>
          <cell r="CX22">
            <v>0</v>
          </cell>
          <cell r="CY22">
            <v>0</v>
          </cell>
          <cell r="CZ22">
            <v>0</v>
          </cell>
          <cell r="DA22">
            <v>0</v>
          </cell>
          <cell r="DB22">
            <v>0</v>
          </cell>
        </row>
        <row r="23">
          <cell r="AN23">
            <v>0</v>
          </cell>
          <cell r="CX23">
            <v>0</v>
          </cell>
          <cell r="CY23">
            <v>0</v>
          </cell>
          <cell r="CZ23">
            <v>0</v>
          </cell>
          <cell r="DA23">
            <v>0</v>
          </cell>
          <cell r="DB23">
            <v>0</v>
          </cell>
        </row>
        <row r="24">
          <cell r="AN24">
            <v>0</v>
          </cell>
          <cell r="CX24">
            <v>0</v>
          </cell>
          <cell r="CY24">
            <v>0</v>
          </cell>
          <cell r="CZ24">
            <v>0</v>
          </cell>
          <cell r="DA24">
            <v>0</v>
          </cell>
          <cell r="DB24">
            <v>1</v>
          </cell>
        </row>
        <row r="25">
          <cell r="AN25">
            <v>0</v>
          </cell>
          <cell r="CX25">
            <v>0</v>
          </cell>
          <cell r="CY25">
            <v>0</v>
          </cell>
          <cell r="CZ25">
            <v>0</v>
          </cell>
          <cell r="DA25">
            <v>0</v>
          </cell>
          <cell r="DB25">
            <v>1000</v>
          </cell>
        </row>
        <row r="26">
          <cell r="AN26">
            <v>0</v>
          </cell>
        </row>
        <row r="27">
          <cell r="AN27">
            <v>0</v>
          </cell>
        </row>
        <row r="28">
          <cell r="AN28">
            <v>0</v>
          </cell>
        </row>
        <row r="29">
          <cell r="AN29">
            <v>0</v>
          </cell>
        </row>
        <row r="30">
          <cell r="AN30">
            <v>0</v>
          </cell>
        </row>
        <row r="31">
          <cell r="AN31">
            <v>0</v>
          </cell>
        </row>
        <row r="32">
          <cell r="AN32">
            <v>0</v>
          </cell>
        </row>
        <row r="33">
          <cell r="AN33">
            <v>0</v>
          </cell>
        </row>
        <row r="34">
          <cell r="AN34">
            <v>0</v>
          </cell>
        </row>
        <row r="35">
          <cell r="AN35">
            <v>0</v>
          </cell>
        </row>
        <row r="36">
          <cell r="AN36">
            <v>0</v>
          </cell>
        </row>
        <row r="37">
          <cell r="AN37">
            <v>0</v>
          </cell>
        </row>
        <row r="38">
          <cell r="AN38">
            <v>0</v>
          </cell>
        </row>
        <row r="39">
          <cell r="AN39">
            <v>0</v>
          </cell>
        </row>
        <row r="40">
          <cell r="AN40">
            <v>0</v>
          </cell>
        </row>
        <row r="41">
          <cell r="AN41">
            <v>0</v>
          </cell>
        </row>
        <row r="42">
          <cell r="AN42">
            <v>0</v>
          </cell>
        </row>
        <row r="43">
          <cell r="AN43">
            <v>0</v>
          </cell>
        </row>
        <row r="44">
          <cell r="AN44">
            <v>0</v>
          </cell>
        </row>
        <row r="45">
          <cell r="AN45">
            <v>0</v>
          </cell>
        </row>
        <row r="46">
          <cell r="AN46">
            <v>0</v>
          </cell>
        </row>
        <row r="47">
          <cell r="AN47">
            <v>0</v>
          </cell>
        </row>
        <row r="48">
          <cell r="AN48">
            <v>0</v>
          </cell>
        </row>
        <row r="49">
          <cell r="AN49">
            <v>0</v>
          </cell>
        </row>
        <row r="50">
          <cell r="AN50">
            <v>0</v>
          </cell>
        </row>
        <row r="52">
          <cell r="AN52">
            <v>0</v>
          </cell>
        </row>
        <row r="53">
          <cell r="AN53">
            <v>0</v>
          </cell>
        </row>
        <row r="54">
          <cell r="AN54">
            <v>0</v>
          </cell>
        </row>
        <row r="55">
          <cell r="AN55">
            <v>0</v>
          </cell>
        </row>
        <row r="56">
          <cell r="AN56">
            <v>0</v>
          </cell>
        </row>
        <row r="57">
          <cell r="AN57">
            <v>0</v>
          </cell>
        </row>
        <row r="58">
          <cell r="AN58">
            <v>0</v>
          </cell>
        </row>
        <row r="59">
          <cell r="AN59">
            <v>0</v>
          </cell>
        </row>
        <row r="60">
          <cell r="AN60">
            <v>0</v>
          </cell>
        </row>
        <row r="61">
          <cell r="AN61">
            <v>0</v>
          </cell>
        </row>
        <row r="62">
          <cell r="AN62">
            <v>0</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_lieu"/>
      <sheetName val="KH-Q1,Q2,01"/>
      <sheetName val="TONGKE3p "/>
      <sheetName val="TDTKP"/>
      <sheetName val="DON GIA"/>
      <sheetName val="TONG HOP VL-NC"/>
      <sheetName val="TNHCHINH"/>
      <sheetName val="CHITIET VL-NC-TT -1p"/>
      <sheetName val="TDTKP1"/>
      <sheetName val="phuluc1"/>
      <sheetName val="TONG HOP VL-NC TT"/>
      <sheetName val="KPVC-BD "/>
      <sheetName val="#REF"/>
      <sheetName val="gvl"/>
      <sheetName val="Tiepdia"/>
      <sheetName val="CHITIET VL-NC-TT-3p"/>
      <sheetName val="VCV-BE-TONG"/>
      <sheetName val="chitiet"/>
      <sheetName val="VC"/>
      <sheetName val="CHITIET VL-NC"/>
      <sheetName val="THPDMoi  (2)"/>
      <sheetName val="t-h HA THE"/>
      <sheetName val="giathanh1"/>
      <sheetName val="TONGKE-HT"/>
      <sheetName val="LKVL-CK-HT-GD1"/>
      <sheetName val="TH VL, NC, DDHT Thanhphuoc"/>
      <sheetName val="dongia (2)"/>
      <sheetName val="DG"/>
      <sheetName val="DONGIA"/>
      <sheetName val="chitimc"/>
      <sheetName val="dtxl"/>
      <sheetName val="gtrinh"/>
      <sheetName val="lam-moi"/>
      <sheetName val="TH XL"/>
      <sheetName val="thao-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NHC"/>
    </sheetNames>
    <sheetDataSet>
      <sheetData sheetId="0" refreshError="1">
        <row r="5">
          <cell r="J5">
            <v>2364360.3571499996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FORM FOR INQUIRY"/>
      <sheetName val="FORM OF PROPOSAL RFP-003"/>
      <sheetName val="??-BLDG"/>
      <sheetName val="???????-BLDG"/>
    </sheetNames>
    <sheetDataSet>
      <sheetData sheetId="0"/>
      <sheetData sheetId="1"/>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LE"/>
      <sheetName val="MTO REV.0"/>
      <sheetName val="VENDOR-QUOTES"/>
      <sheetName val="SUM REV.0"/>
      <sheetName val="SUM-BQ"/>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s>
    <sheetDataSet>
      <sheetData sheetId="0" refreshError="1"/>
      <sheetData sheetId="1">
        <row r="1">
          <cell r="A1" t="str">
            <v>PRICE BREAKDOWN FOR ELECTRICAL INSTALLATION WORK</v>
          </cell>
          <cell r="G1" t="str">
            <v xml:space="preserve"> </v>
          </cell>
          <cell r="K1" t="str">
            <v xml:space="preserve"> </v>
          </cell>
        </row>
        <row r="2">
          <cell r="B2" t="str">
            <v>東鼎  LNG TERMINAL</v>
          </cell>
          <cell r="G2" t="str">
            <v xml:space="preserve"> </v>
          </cell>
          <cell r="I2" t="str">
            <v>CTCI Q. NO. : 99Q3299</v>
          </cell>
          <cell r="P2" t="str">
            <v>CTCI Q. NO. : 99Q3299</v>
          </cell>
        </row>
        <row r="3">
          <cell r="B3" t="str">
            <v>LOCATION: 桃園 觀塘工業區</v>
          </cell>
        </row>
        <row r="5">
          <cell r="E5" t="str">
            <v xml:space="preserve">                  TO SITE</v>
          </cell>
          <cell r="G5" t="str">
            <v xml:space="preserve">                  TO SITE</v>
          </cell>
          <cell r="K5" t="str">
            <v xml:space="preserve">                  TO SITE</v>
          </cell>
          <cell r="M5" t="str">
            <v xml:space="preserve">                  TO SITE</v>
          </cell>
        </row>
        <row r="6">
          <cell r="E6" t="str">
            <v xml:space="preserve"> ON SHORE MAT'L (NET) NT$</v>
          </cell>
          <cell r="G6" t="str">
            <v xml:space="preserve"> OFF SHORE MAT'L (NET) US$</v>
          </cell>
          <cell r="I6" t="str">
            <v xml:space="preserve">          LABOR MH (NET) </v>
          </cell>
          <cell r="K6" t="str">
            <v xml:space="preserve">     ON SHORE MAT'L NT$</v>
          </cell>
          <cell r="M6" t="str">
            <v xml:space="preserve">   OFF SHORE MAT'L US$</v>
          </cell>
          <cell r="O6" t="str">
            <v xml:space="preserve">        LABOR PRICE NT$</v>
          </cell>
          <cell r="Q6" t="str">
            <v>REMARK</v>
          </cell>
        </row>
        <row r="7">
          <cell r="A7" t="str">
            <v>NO.</v>
          </cell>
          <cell r="B7" t="str">
            <v>DESCRIPTION</v>
          </cell>
          <cell r="C7" t="str">
            <v>Q'TY</v>
          </cell>
          <cell r="D7" t="str">
            <v>UNIT</v>
          </cell>
          <cell r="E7" t="str">
            <v>U/P</v>
          </cell>
          <cell r="F7" t="str">
            <v>TOTAL</v>
          </cell>
          <cell r="G7" t="str">
            <v>U/P</v>
          </cell>
          <cell r="H7" t="str">
            <v>TOTAL</v>
          </cell>
          <cell r="I7" t="str">
            <v>U/P</v>
          </cell>
          <cell r="J7" t="str">
            <v>TOTAL</v>
          </cell>
          <cell r="K7" t="str">
            <v>U/P</v>
          </cell>
          <cell r="L7" t="str">
            <v>TOTAL</v>
          </cell>
          <cell r="M7" t="str">
            <v>U/P</v>
          </cell>
          <cell r="N7" t="str">
            <v>TOTAL</v>
          </cell>
          <cell r="O7" t="str">
            <v>U/P</v>
          </cell>
          <cell r="P7" t="str">
            <v>TOTAL</v>
          </cell>
        </row>
        <row r="9">
          <cell r="A9" t="str">
            <v>ALT-1</v>
          </cell>
          <cell r="B9" t="str">
            <v xml:space="preserve">         PRICE SUMMARY</v>
          </cell>
        </row>
        <row r="11">
          <cell r="A11" t="str">
            <v xml:space="preserve">  A.</v>
          </cell>
          <cell r="B11" t="str">
            <v xml:space="preserve"> POWER EQUIPMENT </v>
          </cell>
          <cell r="C11">
            <v>1</v>
          </cell>
          <cell r="D11" t="str">
            <v>LOT</v>
          </cell>
          <cell r="E11">
            <v>138612100</v>
          </cell>
          <cell r="F11">
            <v>138612100</v>
          </cell>
          <cell r="H11">
            <v>0</v>
          </cell>
          <cell r="I11">
            <v>13764</v>
          </cell>
          <cell r="J11">
            <v>13764</v>
          </cell>
          <cell r="K11">
            <v>138612100</v>
          </cell>
          <cell r="L11">
            <v>138612100</v>
          </cell>
          <cell r="M11">
            <v>0</v>
          </cell>
          <cell r="N11">
            <v>0</v>
          </cell>
          <cell r="O11">
            <v>6155030</v>
          </cell>
          <cell r="P11">
            <v>6155030</v>
          </cell>
        </row>
        <row r="12">
          <cell r="F12">
            <v>0</v>
          </cell>
          <cell r="J12">
            <v>0</v>
          </cell>
          <cell r="L12">
            <v>0</v>
          </cell>
          <cell r="P12">
            <v>0</v>
          </cell>
        </row>
        <row r="13">
          <cell r="A13" t="str">
            <v xml:space="preserve">  B.</v>
          </cell>
          <cell r="B13" t="str">
            <v xml:space="preserve"> POWER DISTRIBUTION SYSTEM</v>
          </cell>
          <cell r="C13">
            <v>130730</v>
          </cell>
          <cell r="D13" t="str">
            <v>M</v>
          </cell>
          <cell r="E13">
            <v>178.00177465004208</v>
          </cell>
          <cell r="F13">
            <v>23270172</v>
          </cell>
          <cell r="H13">
            <v>0</v>
          </cell>
          <cell r="I13">
            <v>0.25310181289681022</v>
          </cell>
          <cell r="J13">
            <v>33088</v>
          </cell>
          <cell r="K13">
            <v>178.00177465004208</v>
          </cell>
          <cell r="L13">
            <v>23270172</v>
          </cell>
          <cell r="M13">
            <v>0</v>
          </cell>
          <cell r="N13">
            <v>0</v>
          </cell>
          <cell r="O13">
            <v>70.851243019964812</v>
          </cell>
          <cell r="P13">
            <v>9262383</v>
          </cell>
        </row>
        <row r="14">
          <cell r="F14">
            <v>0</v>
          </cell>
          <cell r="H14">
            <v>0</v>
          </cell>
          <cell r="J14">
            <v>0</v>
          </cell>
          <cell r="K14">
            <v>0</v>
          </cell>
          <cell r="L14">
            <v>0</v>
          </cell>
          <cell r="M14">
            <v>0</v>
          </cell>
          <cell r="N14">
            <v>0</v>
          </cell>
          <cell r="O14">
            <v>0</v>
          </cell>
          <cell r="P14">
            <v>0</v>
          </cell>
        </row>
        <row r="15">
          <cell r="A15" t="str">
            <v xml:space="preserve">  C.</v>
          </cell>
          <cell r="B15" t="str">
            <v xml:space="preserve"> LIGHTING SYSTEM</v>
          </cell>
          <cell r="C15">
            <v>508</v>
          </cell>
          <cell r="D15" t="str">
            <v>SET</v>
          </cell>
          <cell r="E15">
            <v>18871.641732283464</v>
          </cell>
          <cell r="F15">
            <v>9586794</v>
          </cell>
          <cell r="H15">
            <v>0</v>
          </cell>
          <cell r="I15">
            <v>28.084645669291337</v>
          </cell>
          <cell r="J15">
            <v>14267</v>
          </cell>
          <cell r="K15">
            <v>18871.641732283464</v>
          </cell>
          <cell r="L15">
            <v>9586794</v>
          </cell>
          <cell r="M15">
            <v>0</v>
          </cell>
          <cell r="N15">
            <v>0</v>
          </cell>
          <cell r="O15">
            <v>8470.6830708661419</v>
          </cell>
          <cell r="P15">
            <v>4303107</v>
          </cell>
        </row>
        <row r="16">
          <cell r="F16">
            <v>0</v>
          </cell>
          <cell r="H16">
            <v>0</v>
          </cell>
          <cell r="J16">
            <v>0</v>
          </cell>
          <cell r="K16">
            <v>0</v>
          </cell>
          <cell r="L16">
            <v>0</v>
          </cell>
          <cell r="M16">
            <v>0</v>
          </cell>
          <cell r="N16">
            <v>0</v>
          </cell>
          <cell r="O16">
            <v>0</v>
          </cell>
          <cell r="P16">
            <v>0</v>
          </cell>
        </row>
        <row r="17">
          <cell r="A17" t="str">
            <v xml:space="preserve">  D.</v>
          </cell>
          <cell r="B17" t="str">
            <v xml:space="preserve"> GROUNDING &amp; LIGHTNING PROTECTION SYSTEM</v>
          </cell>
          <cell r="C17">
            <v>8620</v>
          </cell>
          <cell r="D17" t="str">
            <v>M</v>
          </cell>
          <cell r="E17">
            <v>104.6885150812065</v>
          </cell>
          <cell r="F17">
            <v>902415</v>
          </cell>
          <cell r="H17">
            <v>0</v>
          </cell>
          <cell r="I17">
            <v>0.40336426914153134</v>
          </cell>
          <cell r="J17">
            <v>3477</v>
          </cell>
          <cell r="K17">
            <v>104.6885150812065</v>
          </cell>
          <cell r="L17">
            <v>902415</v>
          </cell>
          <cell r="M17">
            <v>0</v>
          </cell>
          <cell r="N17">
            <v>0</v>
          </cell>
          <cell r="O17">
            <v>146.95568445475638</v>
          </cell>
          <cell r="P17">
            <v>1266758</v>
          </cell>
        </row>
        <row r="18">
          <cell r="F18">
            <v>0</v>
          </cell>
          <cell r="H18">
            <v>0</v>
          </cell>
          <cell r="J18">
            <v>0</v>
          </cell>
          <cell r="K18">
            <v>0</v>
          </cell>
          <cell r="L18">
            <v>0</v>
          </cell>
          <cell r="M18">
            <v>0</v>
          </cell>
          <cell r="N18">
            <v>0</v>
          </cell>
          <cell r="O18">
            <v>0</v>
          </cell>
          <cell r="P18">
            <v>0</v>
          </cell>
        </row>
        <row r="19">
          <cell r="A19" t="str">
            <v xml:space="preserve">  E.</v>
          </cell>
          <cell r="B19" t="str">
            <v xml:space="preserve"> TELEPHONE SYSTEM</v>
          </cell>
          <cell r="C19">
            <v>2250</v>
          </cell>
          <cell r="D19" t="str">
            <v>M</v>
          </cell>
          <cell r="E19">
            <v>219.19555555555556</v>
          </cell>
          <cell r="F19">
            <v>493190</v>
          </cell>
          <cell r="H19">
            <v>0</v>
          </cell>
          <cell r="I19">
            <v>0.20088888888888889</v>
          </cell>
          <cell r="J19">
            <v>452</v>
          </cell>
          <cell r="K19">
            <v>219.19555555555556</v>
          </cell>
          <cell r="L19">
            <v>493190</v>
          </cell>
          <cell r="M19">
            <v>0</v>
          </cell>
          <cell r="N19">
            <v>0</v>
          </cell>
          <cell r="O19">
            <v>56.222222222222221</v>
          </cell>
          <cell r="P19">
            <v>126500</v>
          </cell>
        </row>
        <row r="20">
          <cell r="F20">
            <v>0</v>
          </cell>
          <cell r="H20">
            <v>0</v>
          </cell>
          <cell r="J20">
            <v>0</v>
          </cell>
          <cell r="K20">
            <v>0</v>
          </cell>
          <cell r="L20">
            <v>0</v>
          </cell>
          <cell r="M20">
            <v>0</v>
          </cell>
          <cell r="N20">
            <v>0</v>
          </cell>
          <cell r="O20">
            <v>0</v>
          </cell>
          <cell r="P20">
            <v>0</v>
          </cell>
        </row>
        <row r="21">
          <cell r="A21" t="str">
            <v xml:space="preserve">  F.</v>
          </cell>
          <cell r="B21" t="str">
            <v xml:space="preserve"> PAGE/INTERCOMMUNICATION SYSTEM</v>
          </cell>
          <cell r="C21">
            <v>15</v>
          </cell>
          <cell r="D21" t="str">
            <v>SET</v>
          </cell>
          <cell r="E21">
            <v>67271.8</v>
          </cell>
          <cell r="F21">
            <v>1009077</v>
          </cell>
          <cell r="H21">
            <v>0</v>
          </cell>
          <cell r="I21">
            <v>87.266666666666666</v>
          </cell>
          <cell r="J21">
            <v>1309</v>
          </cell>
          <cell r="K21">
            <v>67271.8</v>
          </cell>
          <cell r="L21">
            <v>1009077</v>
          </cell>
          <cell r="M21">
            <v>0</v>
          </cell>
          <cell r="N21">
            <v>0</v>
          </cell>
          <cell r="O21">
            <v>24435.333333333332</v>
          </cell>
          <cell r="P21">
            <v>366530</v>
          </cell>
        </row>
        <row r="22">
          <cell r="F22">
            <v>0</v>
          </cell>
          <cell r="H22">
            <v>0</v>
          </cell>
          <cell r="J22">
            <v>0</v>
          </cell>
          <cell r="K22">
            <v>0</v>
          </cell>
          <cell r="L22">
            <v>0</v>
          </cell>
          <cell r="M22">
            <v>0</v>
          </cell>
          <cell r="N22">
            <v>0</v>
          </cell>
          <cell r="O22">
            <v>0</v>
          </cell>
          <cell r="P22">
            <v>0</v>
          </cell>
        </row>
        <row r="23">
          <cell r="A23" t="str">
            <v xml:space="preserve">  G.</v>
          </cell>
          <cell r="B23" t="str">
            <v xml:space="preserve"> CCTV SYSTEM</v>
          </cell>
          <cell r="C23">
            <v>6</v>
          </cell>
          <cell r="D23" t="str">
            <v>SET</v>
          </cell>
          <cell r="E23">
            <v>291143.16666666669</v>
          </cell>
          <cell r="F23">
            <v>1746859</v>
          </cell>
          <cell r="H23">
            <v>0</v>
          </cell>
          <cell r="I23">
            <v>221</v>
          </cell>
          <cell r="J23">
            <v>1326</v>
          </cell>
          <cell r="K23">
            <v>291143.16666666669</v>
          </cell>
          <cell r="L23">
            <v>1746859</v>
          </cell>
          <cell r="M23">
            <v>0</v>
          </cell>
          <cell r="N23">
            <v>0</v>
          </cell>
          <cell r="O23">
            <v>61933.5</v>
          </cell>
          <cell r="P23">
            <v>371601</v>
          </cell>
        </row>
        <row r="24">
          <cell r="F24">
            <v>0</v>
          </cell>
          <cell r="H24">
            <v>0</v>
          </cell>
          <cell r="J24">
            <v>0</v>
          </cell>
          <cell r="K24">
            <v>0</v>
          </cell>
          <cell r="L24">
            <v>0</v>
          </cell>
          <cell r="M24">
            <v>0</v>
          </cell>
          <cell r="N24">
            <v>0</v>
          </cell>
          <cell r="O24">
            <v>0</v>
          </cell>
          <cell r="P24">
            <v>0</v>
          </cell>
        </row>
        <row r="25">
          <cell r="A25" t="str">
            <v xml:space="preserve">  H.</v>
          </cell>
          <cell r="B25" t="str">
            <v xml:space="preserve"> CATHODIC PROTECTION SYSTEM</v>
          </cell>
          <cell r="C25">
            <v>60</v>
          </cell>
          <cell r="D25" t="str">
            <v>PC</v>
          </cell>
          <cell r="E25">
            <v>12445.316666666668</v>
          </cell>
          <cell r="F25">
            <v>746719</v>
          </cell>
          <cell r="H25">
            <v>0</v>
          </cell>
          <cell r="I25">
            <v>17.083333333333332</v>
          </cell>
          <cell r="J25">
            <v>1025</v>
          </cell>
          <cell r="K25">
            <v>12445.316666666668</v>
          </cell>
          <cell r="L25">
            <v>746719</v>
          </cell>
          <cell r="M25">
            <v>0</v>
          </cell>
          <cell r="N25">
            <v>0</v>
          </cell>
          <cell r="O25">
            <v>6387.1</v>
          </cell>
          <cell r="P25">
            <v>383226</v>
          </cell>
        </row>
        <row r="27">
          <cell r="A27" t="str">
            <v xml:space="preserve">  I.</v>
          </cell>
          <cell r="B27" t="str">
            <v>APS SYSTEM</v>
          </cell>
          <cell r="C27">
            <v>60</v>
          </cell>
          <cell r="D27" t="str">
            <v>SET</v>
          </cell>
          <cell r="E27">
            <v>260365.88333333333</v>
          </cell>
          <cell r="F27">
            <v>15621953</v>
          </cell>
          <cell r="H27">
            <v>0</v>
          </cell>
          <cell r="I27">
            <v>227.13333333333333</v>
          </cell>
          <cell r="J27">
            <v>13628</v>
          </cell>
          <cell r="K27">
            <v>260365.88333333333</v>
          </cell>
          <cell r="L27">
            <v>15621953</v>
          </cell>
          <cell r="M27">
            <v>0</v>
          </cell>
          <cell r="N27">
            <v>0</v>
          </cell>
          <cell r="O27">
            <v>63605.433333333334</v>
          </cell>
          <cell r="P27">
            <v>3816326</v>
          </cell>
        </row>
        <row r="29">
          <cell r="A29" t="str">
            <v xml:space="preserve">  J.</v>
          </cell>
          <cell r="B29" t="str">
            <v>U/G CONDUIT BANK</v>
          </cell>
          <cell r="C29">
            <v>2850</v>
          </cell>
          <cell r="D29" t="str">
            <v>M3</v>
          </cell>
          <cell r="E29">
            <v>2070.4561403508774</v>
          </cell>
          <cell r="F29">
            <v>5900800</v>
          </cell>
          <cell r="H29">
            <v>0</v>
          </cell>
          <cell r="I29">
            <v>9.5898245614035087</v>
          </cell>
          <cell r="J29">
            <v>27331</v>
          </cell>
          <cell r="K29">
            <v>2070.4561403508774</v>
          </cell>
          <cell r="L29">
            <v>5900800</v>
          </cell>
          <cell r="M29">
            <v>0</v>
          </cell>
          <cell r="N29">
            <v>0</v>
          </cell>
          <cell r="O29">
            <v>7703.0175438596489</v>
          </cell>
          <cell r="P29">
            <v>21953600</v>
          </cell>
        </row>
        <row r="32">
          <cell r="B32" t="str">
            <v>TOTAL (ALT-1)</v>
          </cell>
          <cell r="F32">
            <v>197890079</v>
          </cell>
          <cell r="H32">
            <v>0</v>
          </cell>
          <cell r="J32">
            <v>109667</v>
          </cell>
          <cell r="L32">
            <v>197890079</v>
          </cell>
          <cell r="N32">
            <v>0</v>
          </cell>
          <cell r="P32">
            <v>48005061</v>
          </cell>
          <cell r="Q32">
            <v>109667</v>
          </cell>
        </row>
        <row r="33">
          <cell r="Q33">
            <v>0</v>
          </cell>
        </row>
        <row r="34">
          <cell r="A34" t="str">
            <v>OTHER</v>
          </cell>
          <cell r="B34" t="str">
            <v xml:space="preserve"> CATHODIC PROTECTION SYSTEM  FOR TRUNK LINE</v>
          </cell>
          <cell r="C34">
            <v>1</v>
          </cell>
          <cell r="D34" t="str">
            <v>LOT</v>
          </cell>
          <cell r="F34">
            <v>4357694</v>
          </cell>
          <cell r="J34">
            <v>6089</v>
          </cell>
          <cell r="L34">
            <v>4357694</v>
          </cell>
          <cell r="P34">
            <v>2372268</v>
          </cell>
          <cell r="Q34">
            <v>6089</v>
          </cell>
        </row>
        <row r="36">
          <cell r="B36" t="str">
            <v xml:space="preserve">MATERIAL PRICE 造價分析 </v>
          </cell>
        </row>
        <row r="37">
          <cell r="B37" t="str">
            <v xml:space="preserve">CAPACITOR </v>
          </cell>
          <cell r="D37" t="str">
            <v>KVA</v>
          </cell>
        </row>
        <row r="38">
          <cell r="B38" t="str">
            <v>CABLE &amp; WIRE FOR POWER SYSTEM</v>
          </cell>
          <cell r="C38">
            <v>130730</v>
          </cell>
          <cell r="D38" t="str">
            <v>M</v>
          </cell>
        </row>
        <row r="39">
          <cell r="B39" t="str">
            <v>LIGHTING FIXTURE</v>
          </cell>
          <cell r="C39">
            <v>508</v>
          </cell>
          <cell r="D39" t="str">
            <v>SET</v>
          </cell>
        </row>
        <row r="41">
          <cell r="B41" t="str">
            <v>LABOR PRICE 造價分析</v>
          </cell>
        </row>
        <row r="42">
          <cell r="B42" t="str">
            <v xml:space="preserve">CAPACITOR </v>
          </cell>
          <cell r="C42">
            <v>0</v>
          </cell>
          <cell r="D42" t="str">
            <v>KVA</v>
          </cell>
        </row>
        <row r="43">
          <cell r="B43" t="str">
            <v>CABLE &amp; WIRE FOR POWER SYSTEM</v>
          </cell>
          <cell r="C43">
            <v>130730</v>
          </cell>
          <cell r="D43" t="str">
            <v>M</v>
          </cell>
          <cell r="I43">
            <v>0.73359596114128356</v>
          </cell>
          <cell r="J43">
            <v>95903</v>
          </cell>
        </row>
        <row r="44">
          <cell r="B44" t="str">
            <v>LIGHTING FIXTURE</v>
          </cell>
          <cell r="C44">
            <v>508</v>
          </cell>
          <cell r="D44" t="str">
            <v>SET</v>
          </cell>
        </row>
        <row r="46">
          <cell r="A46" t="str">
            <v>ALT-2</v>
          </cell>
          <cell r="C46" t="str">
            <v xml:space="preserve"> </v>
          </cell>
          <cell r="D46" t="str">
            <v xml:space="preserve"> </v>
          </cell>
          <cell r="F46">
            <v>0</v>
          </cell>
          <cell r="H46">
            <v>0</v>
          </cell>
          <cell r="J46">
            <v>0</v>
          </cell>
          <cell r="K46">
            <v>0</v>
          </cell>
          <cell r="L46">
            <v>0</v>
          </cell>
          <cell r="M46">
            <v>0</v>
          </cell>
          <cell r="N46">
            <v>0</v>
          </cell>
          <cell r="O46">
            <v>0</v>
          </cell>
          <cell r="P46">
            <v>0</v>
          </cell>
        </row>
        <row r="47">
          <cell r="A47">
            <v>1</v>
          </cell>
          <cell r="B47" t="str">
            <v xml:space="preserve">  6.9KV GCS ,  NEMA CLASS E2 , MCC PANEL</v>
          </cell>
          <cell r="C47">
            <v>-1</v>
          </cell>
          <cell r="D47" t="str">
            <v>PNL</v>
          </cell>
          <cell r="E47">
            <v>500000</v>
          </cell>
          <cell r="F47">
            <v>-500000</v>
          </cell>
          <cell r="H47">
            <v>0</v>
          </cell>
          <cell r="I47">
            <v>20</v>
          </cell>
          <cell r="J47">
            <v>-20</v>
          </cell>
          <cell r="K47">
            <v>500000</v>
          </cell>
          <cell r="L47">
            <v>-500000</v>
          </cell>
          <cell r="M47">
            <v>0</v>
          </cell>
          <cell r="N47">
            <v>0</v>
          </cell>
          <cell r="O47">
            <v>5600</v>
          </cell>
          <cell r="P47">
            <v>-5600</v>
          </cell>
          <cell r="Q47">
            <v>0</v>
          </cell>
        </row>
        <row r="48">
          <cell r="A48">
            <v>2</v>
          </cell>
          <cell r="B48" t="str">
            <v xml:space="preserve">  600V POWER CABLE 3/C 5.5 sq.mm  XLPE/PVC</v>
          </cell>
          <cell r="C48">
            <v>-195</v>
          </cell>
          <cell r="D48" t="str">
            <v>M</v>
          </cell>
          <cell r="E48">
            <v>20</v>
          </cell>
          <cell r="F48">
            <v>-3900</v>
          </cell>
          <cell r="H48">
            <v>0</v>
          </cell>
          <cell r="I48">
            <v>0.1</v>
          </cell>
          <cell r="J48">
            <v>-20</v>
          </cell>
          <cell r="K48">
            <v>20</v>
          </cell>
          <cell r="L48">
            <v>-3900</v>
          </cell>
          <cell r="M48">
            <v>0</v>
          </cell>
          <cell r="N48">
            <v>0</v>
          </cell>
          <cell r="O48">
            <v>28</v>
          </cell>
          <cell r="P48">
            <v>-5460</v>
          </cell>
          <cell r="Q48">
            <v>0</v>
          </cell>
        </row>
        <row r="49">
          <cell r="A49">
            <v>3</v>
          </cell>
          <cell r="B49" t="str">
            <v xml:space="preserve">  600V CONTROL CABLE 12/C 2.0 sq.mm  PVC/PVC</v>
          </cell>
          <cell r="C49">
            <v>-195</v>
          </cell>
          <cell r="D49" t="str">
            <v>M</v>
          </cell>
          <cell r="E49">
            <v>38</v>
          </cell>
          <cell r="F49">
            <v>-7410</v>
          </cell>
          <cell r="H49">
            <v>0</v>
          </cell>
          <cell r="I49">
            <v>0.13800000000000001</v>
          </cell>
          <cell r="J49">
            <v>-27</v>
          </cell>
          <cell r="K49">
            <v>38</v>
          </cell>
          <cell r="L49">
            <v>-7410</v>
          </cell>
          <cell r="M49">
            <v>0</v>
          </cell>
          <cell r="N49">
            <v>0</v>
          </cell>
          <cell r="O49">
            <v>39</v>
          </cell>
          <cell r="P49">
            <v>-7605</v>
          </cell>
          <cell r="Q49">
            <v>0</v>
          </cell>
        </row>
        <row r="50">
          <cell r="A50">
            <v>4</v>
          </cell>
          <cell r="B50" t="str">
            <v xml:space="preserve">  8KV POWER CABLE 3/C  38 sq.mm  XLPE/PVC</v>
          </cell>
          <cell r="C50">
            <v>-580</v>
          </cell>
          <cell r="D50" t="str">
            <v>M</v>
          </cell>
          <cell r="E50">
            <v>268</v>
          </cell>
          <cell r="F50">
            <v>-155440</v>
          </cell>
          <cell r="H50">
            <v>0</v>
          </cell>
          <cell r="I50">
            <v>0.32100000000000001</v>
          </cell>
          <cell r="J50">
            <v>-186</v>
          </cell>
          <cell r="K50">
            <v>268</v>
          </cell>
          <cell r="L50">
            <v>-155440</v>
          </cell>
          <cell r="M50">
            <v>0</v>
          </cell>
          <cell r="N50">
            <v>0</v>
          </cell>
          <cell r="O50">
            <v>90</v>
          </cell>
          <cell r="P50">
            <v>-52200</v>
          </cell>
          <cell r="Q50">
            <v>0</v>
          </cell>
        </row>
        <row r="51">
          <cell r="A51">
            <v>5</v>
          </cell>
          <cell r="B51" t="str">
            <v xml:space="preserve">  8KV POWER CABLE 3/C  60 sq.mm  XLPE/PVC</v>
          </cell>
          <cell r="C51">
            <v>390</v>
          </cell>
          <cell r="D51" t="str">
            <v>M</v>
          </cell>
          <cell r="E51">
            <v>367</v>
          </cell>
          <cell r="F51">
            <v>143130</v>
          </cell>
          <cell r="H51">
            <v>0</v>
          </cell>
          <cell r="I51">
            <v>0.38800000000000001</v>
          </cell>
          <cell r="J51">
            <v>151</v>
          </cell>
          <cell r="K51">
            <v>367</v>
          </cell>
          <cell r="L51">
            <v>143130</v>
          </cell>
          <cell r="M51">
            <v>0</v>
          </cell>
          <cell r="N51">
            <v>0</v>
          </cell>
          <cell r="O51">
            <v>109</v>
          </cell>
          <cell r="P51">
            <v>42510</v>
          </cell>
          <cell r="Q51">
            <v>0</v>
          </cell>
        </row>
        <row r="52">
          <cell r="A52">
            <v>6</v>
          </cell>
          <cell r="B52" t="str">
            <v xml:space="preserve"> PVC CONDUIT, THICK WALL, CNS1302 SCH. B , 2"</v>
          </cell>
          <cell r="C52">
            <v>-390</v>
          </cell>
          <cell r="D52" t="str">
            <v>M</v>
          </cell>
          <cell r="E52">
            <v>38</v>
          </cell>
          <cell r="F52">
            <v>-14820</v>
          </cell>
          <cell r="H52">
            <v>0</v>
          </cell>
          <cell r="I52">
            <v>0.3</v>
          </cell>
          <cell r="J52">
            <v>-117</v>
          </cell>
          <cell r="K52">
            <v>38</v>
          </cell>
          <cell r="L52">
            <v>-14820</v>
          </cell>
          <cell r="M52">
            <v>0</v>
          </cell>
          <cell r="N52">
            <v>0</v>
          </cell>
          <cell r="O52">
            <v>84</v>
          </cell>
          <cell r="P52">
            <v>-32760</v>
          </cell>
          <cell r="Q52">
            <v>0</v>
          </cell>
        </row>
        <row r="53">
          <cell r="A53">
            <v>7</v>
          </cell>
          <cell r="B53" t="str">
            <v xml:space="preserve"> MISCELLANEOUS </v>
          </cell>
          <cell r="C53">
            <v>1</v>
          </cell>
          <cell r="D53" t="str">
            <v>LOT</v>
          </cell>
          <cell r="E53">
            <v>-708.6</v>
          </cell>
          <cell r="F53">
            <v>-709</v>
          </cell>
          <cell r="I53">
            <v>-2.46</v>
          </cell>
          <cell r="J53">
            <v>-2</v>
          </cell>
          <cell r="K53">
            <v>-709</v>
          </cell>
          <cell r="L53">
            <v>-709</v>
          </cell>
          <cell r="M53">
            <v>0</v>
          </cell>
          <cell r="N53">
            <v>0</v>
          </cell>
          <cell r="O53">
            <v>-689</v>
          </cell>
          <cell r="P53">
            <v>-689</v>
          </cell>
        </row>
        <row r="54">
          <cell r="B54" t="str">
            <v>SUB-TOTAL : (ALT-1)</v>
          </cell>
          <cell r="F54">
            <v>-539149</v>
          </cell>
          <cell r="H54">
            <v>0</v>
          </cell>
          <cell r="J54">
            <v>-221</v>
          </cell>
          <cell r="K54">
            <v>0</v>
          </cell>
          <cell r="L54">
            <v>-539149</v>
          </cell>
          <cell r="M54">
            <v>0</v>
          </cell>
          <cell r="N54">
            <v>0</v>
          </cell>
          <cell r="O54">
            <v>0</v>
          </cell>
          <cell r="P54">
            <v>-61804</v>
          </cell>
          <cell r="Q54">
            <v>-221</v>
          </cell>
        </row>
        <row r="56">
          <cell r="A56" t="str">
            <v>ALT-3</v>
          </cell>
        </row>
        <row r="57">
          <cell r="A57">
            <v>1</v>
          </cell>
          <cell r="B57" t="str">
            <v xml:space="preserve"> AUTO-TRANSFORMER FOR 6.9KV 8500KW MOTOR STARTER , </v>
          </cell>
          <cell r="C57">
            <v>1</v>
          </cell>
          <cell r="D57" t="str">
            <v>SET</v>
          </cell>
          <cell r="E57">
            <v>484000</v>
          </cell>
          <cell r="F57">
            <v>484000</v>
          </cell>
          <cell r="H57">
            <v>0</v>
          </cell>
          <cell r="I57">
            <v>20</v>
          </cell>
          <cell r="J57">
            <v>20</v>
          </cell>
          <cell r="K57">
            <v>484000</v>
          </cell>
          <cell r="L57">
            <v>484000</v>
          </cell>
          <cell r="M57">
            <v>0</v>
          </cell>
          <cell r="N57">
            <v>0</v>
          </cell>
          <cell r="O57">
            <v>5600</v>
          </cell>
          <cell r="P57">
            <v>5600</v>
          </cell>
        </row>
        <row r="58">
          <cell r="B58" t="str">
            <v xml:space="preserve"> TAP 80% , STARTING TIME 60 Sec. (MOTOR PF=0.7 , EFF=0.9)</v>
          </cell>
          <cell r="F58">
            <v>0</v>
          </cell>
          <cell r="H58">
            <v>0</v>
          </cell>
          <cell r="J58">
            <v>0</v>
          </cell>
          <cell r="K58">
            <v>0</v>
          </cell>
          <cell r="L58">
            <v>0</v>
          </cell>
          <cell r="M58">
            <v>0</v>
          </cell>
          <cell r="N58">
            <v>0</v>
          </cell>
          <cell r="O58">
            <v>0</v>
          </cell>
          <cell r="P58">
            <v>0</v>
          </cell>
        </row>
        <row r="59">
          <cell r="A59">
            <v>2</v>
          </cell>
          <cell r="B59" t="str">
            <v xml:space="preserve">  6.9KV VCB 1250A 40KA</v>
          </cell>
          <cell r="C59">
            <v>3</v>
          </cell>
          <cell r="D59" t="str">
            <v>PNL</v>
          </cell>
          <cell r="E59">
            <v>800000</v>
          </cell>
          <cell r="F59">
            <v>2400000</v>
          </cell>
          <cell r="H59">
            <v>0</v>
          </cell>
          <cell r="I59">
            <v>20</v>
          </cell>
          <cell r="J59">
            <v>60</v>
          </cell>
          <cell r="K59">
            <v>800000</v>
          </cell>
          <cell r="L59">
            <v>2400000</v>
          </cell>
          <cell r="M59">
            <v>0</v>
          </cell>
          <cell r="N59">
            <v>0</v>
          </cell>
          <cell r="O59">
            <v>5600</v>
          </cell>
          <cell r="P59">
            <v>16800</v>
          </cell>
          <cell r="Q59">
            <v>0</v>
          </cell>
        </row>
        <row r="60">
          <cell r="A60">
            <v>3</v>
          </cell>
          <cell r="B60" t="str">
            <v xml:space="preserve">  6.9KV 2000KVA , W/GCS , CAPACIATOR PANEL</v>
          </cell>
          <cell r="C60">
            <v>2</v>
          </cell>
          <cell r="D60" t="str">
            <v>PNL</v>
          </cell>
          <cell r="E60">
            <v>1500000</v>
          </cell>
          <cell r="F60">
            <v>3000000</v>
          </cell>
          <cell r="H60">
            <v>0</v>
          </cell>
          <cell r="I60">
            <v>30</v>
          </cell>
          <cell r="J60">
            <v>60</v>
          </cell>
          <cell r="K60">
            <v>1500000</v>
          </cell>
          <cell r="L60">
            <v>3000000</v>
          </cell>
          <cell r="M60">
            <v>0</v>
          </cell>
          <cell r="N60">
            <v>0</v>
          </cell>
          <cell r="O60">
            <v>8400</v>
          </cell>
          <cell r="P60">
            <v>16800</v>
          </cell>
        </row>
        <row r="61">
          <cell r="A61">
            <v>4</v>
          </cell>
          <cell r="B61" t="str">
            <v xml:space="preserve">  600V POWER CABLE 3/C 5.5 sq.mm  XLPE/PVC</v>
          </cell>
          <cell r="C61">
            <v>200</v>
          </cell>
          <cell r="D61" t="str">
            <v>M</v>
          </cell>
          <cell r="E61">
            <v>20</v>
          </cell>
          <cell r="F61">
            <v>4000</v>
          </cell>
          <cell r="H61">
            <v>0</v>
          </cell>
          <cell r="I61">
            <v>0.1</v>
          </cell>
          <cell r="J61">
            <v>20</v>
          </cell>
          <cell r="K61">
            <v>20</v>
          </cell>
          <cell r="L61">
            <v>4000</v>
          </cell>
          <cell r="M61">
            <v>0</v>
          </cell>
          <cell r="N61">
            <v>0</v>
          </cell>
          <cell r="O61">
            <v>28</v>
          </cell>
          <cell r="P61">
            <v>5600</v>
          </cell>
          <cell r="Q61">
            <v>0</v>
          </cell>
        </row>
        <row r="62">
          <cell r="A62">
            <v>5</v>
          </cell>
          <cell r="B62" t="str">
            <v xml:space="preserve">  600V POWER CABLE 3/C 22sq.mm  XLPE/PVC</v>
          </cell>
          <cell r="C62">
            <v>600</v>
          </cell>
          <cell r="D62" t="str">
            <v>M</v>
          </cell>
          <cell r="E62">
            <v>70</v>
          </cell>
          <cell r="F62">
            <v>42000</v>
          </cell>
          <cell r="H62">
            <v>0</v>
          </cell>
          <cell r="I62">
            <v>0.18099999999999999</v>
          </cell>
          <cell r="J62">
            <v>109</v>
          </cell>
          <cell r="K62">
            <v>70</v>
          </cell>
          <cell r="L62">
            <v>42000</v>
          </cell>
          <cell r="M62">
            <v>0</v>
          </cell>
          <cell r="N62">
            <v>0</v>
          </cell>
          <cell r="O62">
            <v>51</v>
          </cell>
          <cell r="P62">
            <v>30600</v>
          </cell>
          <cell r="Q62">
            <v>0</v>
          </cell>
        </row>
        <row r="63">
          <cell r="A63">
            <v>6</v>
          </cell>
          <cell r="B63" t="str">
            <v xml:space="preserve">  600V CONTROL CABLE 7/C 2.1 sq.mm  PVC/PVC</v>
          </cell>
          <cell r="C63">
            <v>600</v>
          </cell>
          <cell r="D63" t="str">
            <v>M</v>
          </cell>
          <cell r="E63">
            <v>24</v>
          </cell>
          <cell r="F63">
            <v>14400</v>
          </cell>
          <cell r="H63">
            <v>0</v>
          </cell>
          <cell r="I63">
            <v>0.105</v>
          </cell>
          <cell r="J63">
            <v>63</v>
          </cell>
          <cell r="K63">
            <v>24</v>
          </cell>
          <cell r="L63">
            <v>14400</v>
          </cell>
          <cell r="M63">
            <v>0</v>
          </cell>
          <cell r="N63">
            <v>0</v>
          </cell>
          <cell r="O63">
            <v>29</v>
          </cell>
          <cell r="P63">
            <v>17400</v>
          </cell>
          <cell r="Q63">
            <v>0</v>
          </cell>
        </row>
        <row r="64">
          <cell r="A64">
            <v>7</v>
          </cell>
          <cell r="B64" t="str">
            <v xml:space="preserve">  600V CONTROL CABLE 12/C 2.0 sq.mm  PVC/PVC</v>
          </cell>
          <cell r="C64">
            <v>200</v>
          </cell>
          <cell r="D64" t="str">
            <v>M</v>
          </cell>
          <cell r="E64">
            <v>38</v>
          </cell>
          <cell r="F64">
            <v>7600</v>
          </cell>
          <cell r="H64">
            <v>0</v>
          </cell>
          <cell r="I64">
            <v>0.13800000000000001</v>
          </cell>
          <cell r="J64">
            <v>28</v>
          </cell>
          <cell r="K64">
            <v>38</v>
          </cell>
          <cell r="L64">
            <v>7600</v>
          </cell>
          <cell r="M64">
            <v>0</v>
          </cell>
          <cell r="N64">
            <v>0</v>
          </cell>
          <cell r="O64">
            <v>39</v>
          </cell>
          <cell r="P64">
            <v>7800</v>
          </cell>
          <cell r="Q64">
            <v>0</v>
          </cell>
        </row>
        <row r="65">
          <cell r="A65">
            <v>8</v>
          </cell>
          <cell r="B65" t="str">
            <v xml:space="preserve">  8KV POWER CABLE 1/C 325 sq.mm XLPE/PVC</v>
          </cell>
          <cell r="C65">
            <v>2500</v>
          </cell>
          <cell r="D65" t="str">
            <v>M</v>
          </cell>
          <cell r="E65">
            <v>375</v>
          </cell>
          <cell r="F65">
            <v>937500</v>
          </cell>
          <cell r="H65">
            <v>0</v>
          </cell>
          <cell r="I65">
            <v>0.30199999999999999</v>
          </cell>
          <cell r="J65">
            <v>755</v>
          </cell>
          <cell r="K65">
            <v>375</v>
          </cell>
          <cell r="L65">
            <v>937500</v>
          </cell>
          <cell r="M65">
            <v>0</v>
          </cell>
          <cell r="N65">
            <v>0</v>
          </cell>
          <cell r="O65">
            <v>85</v>
          </cell>
          <cell r="P65">
            <v>212500</v>
          </cell>
        </row>
        <row r="66">
          <cell r="A66">
            <v>9</v>
          </cell>
          <cell r="B66" t="str">
            <v xml:space="preserve">  8KV TERMINATION KIT , 1/C 325 sq.mm </v>
          </cell>
          <cell r="C66">
            <v>24</v>
          </cell>
          <cell r="D66" t="str">
            <v>SET</v>
          </cell>
          <cell r="E66">
            <v>2542</v>
          </cell>
          <cell r="F66">
            <v>61008</v>
          </cell>
          <cell r="H66">
            <v>0</v>
          </cell>
          <cell r="I66">
            <v>5</v>
          </cell>
          <cell r="J66">
            <v>120</v>
          </cell>
          <cell r="K66">
            <v>2542</v>
          </cell>
          <cell r="L66">
            <v>61008</v>
          </cell>
          <cell r="M66">
            <v>0</v>
          </cell>
          <cell r="N66">
            <v>0</v>
          </cell>
          <cell r="O66">
            <v>1400</v>
          </cell>
          <cell r="P66">
            <v>33600</v>
          </cell>
        </row>
        <row r="67">
          <cell r="A67">
            <v>10</v>
          </cell>
          <cell r="B67" t="str">
            <v xml:space="preserve"> PVC CONDUIT, THICK WALL, CNS1302 SCH. B , 2"</v>
          </cell>
          <cell r="C67">
            <v>800</v>
          </cell>
          <cell r="D67" t="str">
            <v>M</v>
          </cell>
          <cell r="E67">
            <v>38</v>
          </cell>
          <cell r="F67">
            <v>30400</v>
          </cell>
          <cell r="H67">
            <v>0</v>
          </cell>
          <cell r="I67">
            <v>0.3</v>
          </cell>
          <cell r="J67">
            <v>240</v>
          </cell>
          <cell r="K67">
            <v>38</v>
          </cell>
          <cell r="L67">
            <v>30400</v>
          </cell>
          <cell r="M67">
            <v>0</v>
          </cell>
          <cell r="N67">
            <v>0</v>
          </cell>
          <cell r="O67">
            <v>84</v>
          </cell>
          <cell r="P67">
            <v>67200</v>
          </cell>
          <cell r="Q67">
            <v>0</v>
          </cell>
        </row>
        <row r="68">
          <cell r="A68">
            <v>11</v>
          </cell>
          <cell r="B68" t="str">
            <v xml:space="preserve"> PVC CONDUIT, THICK WALL, CNS1302 SCH. B , 6"</v>
          </cell>
          <cell r="C68">
            <v>800</v>
          </cell>
          <cell r="D68" t="str">
            <v>M</v>
          </cell>
          <cell r="E68">
            <v>242</v>
          </cell>
          <cell r="F68">
            <v>193600</v>
          </cell>
          <cell r="H68">
            <v>0</v>
          </cell>
          <cell r="I68">
            <v>0.68</v>
          </cell>
          <cell r="J68">
            <v>544</v>
          </cell>
          <cell r="K68">
            <v>242</v>
          </cell>
          <cell r="L68">
            <v>193600</v>
          </cell>
          <cell r="M68">
            <v>0</v>
          </cell>
          <cell r="N68">
            <v>0</v>
          </cell>
          <cell r="O68">
            <v>190</v>
          </cell>
          <cell r="P68">
            <v>152000</v>
          </cell>
          <cell r="Q68">
            <v>0</v>
          </cell>
        </row>
        <row r="69">
          <cell r="A69">
            <v>12</v>
          </cell>
          <cell r="B69" t="str">
            <v xml:space="preserve"> EXCAVATION</v>
          </cell>
          <cell r="C69">
            <v>350</v>
          </cell>
          <cell r="D69" t="str">
            <v>M3</v>
          </cell>
          <cell r="E69" t="str">
            <v>M+L</v>
          </cell>
          <cell r="F69" t="str">
            <v>M+L</v>
          </cell>
          <cell r="G69">
            <v>0</v>
          </cell>
          <cell r="H69">
            <v>0</v>
          </cell>
          <cell r="I69">
            <v>0</v>
          </cell>
          <cell r="J69">
            <v>0</v>
          </cell>
          <cell r="K69" t="str">
            <v>M+L</v>
          </cell>
          <cell r="L69" t="str">
            <v>M+L</v>
          </cell>
          <cell r="M69">
            <v>0</v>
          </cell>
          <cell r="N69">
            <v>0</v>
          </cell>
          <cell r="O69">
            <v>60</v>
          </cell>
          <cell r="P69">
            <v>21000</v>
          </cell>
          <cell r="Q69">
            <v>0</v>
          </cell>
        </row>
        <row r="70">
          <cell r="A70">
            <v>13</v>
          </cell>
          <cell r="B70" t="str">
            <v xml:space="preserve"> BACKFILL</v>
          </cell>
          <cell r="C70">
            <v>250</v>
          </cell>
          <cell r="D70" t="str">
            <v>M3</v>
          </cell>
          <cell r="E70" t="str">
            <v>M+L</v>
          </cell>
          <cell r="F70" t="str">
            <v>M+L</v>
          </cell>
          <cell r="G70">
            <v>0</v>
          </cell>
          <cell r="H70">
            <v>0</v>
          </cell>
          <cell r="I70">
            <v>0</v>
          </cell>
          <cell r="J70">
            <v>0</v>
          </cell>
          <cell r="K70" t="str">
            <v>M+L</v>
          </cell>
          <cell r="L70" t="str">
            <v>M+L</v>
          </cell>
          <cell r="M70">
            <v>0</v>
          </cell>
          <cell r="N70">
            <v>0</v>
          </cell>
          <cell r="O70">
            <v>100</v>
          </cell>
          <cell r="P70">
            <v>25000</v>
          </cell>
          <cell r="Q70">
            <v>0</v>
          </cell>
        </row>
        <row r="71">
          <cell r="A71">
            <v>14</v>
          </cell>
          <cell r="B71" t="str">
            <v xml:space="preserve"> CONCRETE FOR DUCT BANK 2000 PSI</v>
          </cell>
          <cell r="C71">
            <v>100</v>
          </cell>
          <cell r="D71" t="str">
            <v>M3</v>
          </cell>
          <cell r="E71" t="str">
            <v>M+L</v>
          </cell>
          <cell r="F71" t="str">
            <v>M+L</v>
          </cell>
          <cell r="G71">
            <v>0</v>
          </cell>
          <cell r="H71">
            <v>0</v>
          </cell>
          <cell r="I71">
            <v>0</v>
          </cell>
          <cell r="J71">
            <v>0</v>
          </cell>
          <cell r="K71" t="str">
            <v>M+L</v>
          </cell>
          <cell r="L71" t="str">
            <v>M+L</v>
          </cell>
          <cell r="M71">
            <v>0</v>
          </cell>
          <cell r="N71">
            <v>0</v>
          </cell>
          <cell r="O71">
            <v>1700</v>
          </cell>
          <cell r="P71">
            <v>170000</v>
          </cell>
          <cell r="Q71">
            <v>0</v>
          </cell>
        </row>
        <row r="72">
          <cell r="A72">
            <v>15</v>
          </cell>
          <cell r="B72" t="str">
            <v xml:space="preserve"> RED COLORED OXIDE</v>
          </cell>
          <cell r="C72">
            <v>900</v>
          </cell>
          <cell r="D72" t="str">
            <v>KG</v>
          </cell>
          <cell r="E72" t="str">
            <v>M+L</v>
          </cell>
          <cell r="F72" t="str">
            <v>M+L</v>
          </cell>
          <cell r="G72">
            <v>0</v>
          </cell>
          <cell r="H72">
            <v>0</v>
          </cell>
          <cell r="I72">
            <v>0</v>
          </cell>
          <cell r="J72">
            <v>0</v>
          </cell>
          <cell r="K72" t="str">
            <v>M+L</v>
          </cell>
          <cell r="L72" t="str">
            <v>M+L</v>
          </cell>
          <cell r="M72">
            <v>0</v>
          </cell>
          <cell r="N72">
            <v>0</v>
          </cell>
          <cell r="O72">
            <v>60</v>
          </cell>
          <cell r="P72">
            <v>54000</v>
          </cell>
          <cell r="Q72">
            <v>0</v>
          </cell>
        </row>
        <row r="73">
          <cell r="A73">
            <v>16</v>
          </cell>
          <cell r="B73" t="str">
            <v xml:space="preserve"> DISPOSAL</v>
          </cell>
          <cell r="C73">
            <v>100</v>
          </cell>
          <cell r="D73" t="str">
            <v>M3</v>
          </cell>
          <cell r="E73" t="str">
            <v>M+L</v>
          </cell>
          <cell r="F73" t="str">
            <v>M+L</v>
          </cell>
          <cell r="G73">
            <v>0</v>
          </cell>
          <cell r="H73">
            <v>0</v>
          </cell>
          <cell r="I73">
            <v>0</v>
          </cell>
          <cell r="J73">
            <v>0</v>
          </cell>
          <cell r="K73" t="str">
            <v>M+L</v>
          </cell>
          <cell r="L73" t="str">
            <v>M+L</v>
          </cell>
          <cell r="M73">
            <v>0</v>
          </cell>
          <cell r="N73">
            <v>0</v>
          </cell>
          <cell r="O73">
            <v>220</v>
          </cell>
          <cell r="P73">
            <v>22000</v>
          </cell>
          <cell r="Q73">
            <v>0</v>
          </cell>
        </row>
        <row r="74">
          <cell r="A74">
            <v>17</v>
          </cell>
          <cell r="B74" t="str">
            <v xml:space="preserve"> FORMWORK</v>
          </cell>
          <cell r="C74">
            <v>300</v>
          </cell>
          <cell r="D74" t="str">
            <v>M2</v>
          </cell>
          <cell r="E74" t="str">
            <v>M+L</v>
          </cell>
          <cell r="F74" t="str">
            <v>M+L</v>
          </cell>
          <cell r="G74">
            <v>0</v>
          </cell>
          <cell r="H74">
            <v>0</v>
          </cell>
          <cell r="I74">
            <v>0</v>
          </cell>
          <cell r="J74">
            <v>0</v>
          </cell>
          <cell r="K74" t="str">
            <v>M+L</v>
          </cell>
          <cell r="L74" t="str">
            <v>M+L</v>
          </cell>
          <cell r="M74">
            <v>0</v>
          </cell>
          <cell r="N74">
            <v>0</v>
          </cell>
          <cell r="O74">
            <v>360</v>
          </cell>
          <cell r="P74">
            <v>108000</v>
          </cell>
          <cell r="Q74">
            <v>0</v>
          </cell>
        </row>
        <row r="75">
          <cell r="A75">
            <v>18</v>
          </cell>
          <cell r="B75" t="str">
            <v xml:space="preserve"> RE-BAR</v>
          </cell>
          <cell r="C75">
            <v>1900</v>
          </cell>
          <cell r="D75" t="str">
            <v>KG</v>
          </cell>
          <cell r="E75" t="str">
            <v>M+L</v>
          </cell>
          <cell r="F75" t="str">
            <v>M+L</v>
          </cell>
          <cell r="G75">
            <v>0</v>
          </cell>
          <cell r="H75">
            <v>0</v>
          </cell>
          <cell r="I75">
            <v>0</v>
          </cell>
          <cell r="J75">
            <v>0</v>
          </cell>
          <cell r="K75" t="str">
            <v>M+L</v>
          </cell>
          <cell r="L75" t="str">
            <v>M+L</v>
          </cell>
          <cell r="M75">
            <v>0</v>
          </cell>
          <cell r="N75">
            <v>0</v>
          </cell>
          <cell r="O75">
            <v>16</v>
          </cell>
          <cell r="P75">
            <v>30400</v>
          </cell>
          <cell r="Q75">
            <v>0</v>
          </cell>
        </row>
        <row r="76">
          <cell r="A76">
            <v>19</v>
          </cell>
          <cell r="B76" t="str">
            <v xml:space="preserve"> COMPOND FOR WATER SEALING(IN MH.)</v>
          </cell>
          <cell r="C76">
            <v>125</v>
          </cell>
          <cell r="D76" t="str">
            <v>KG</v>
          </cell>
          <cell r="E76" t="str">
            <v>M+L</v>
          </cell>
          <cell r="F76" t="str">
            <v>M+L</v>
          </cell>
          <cell r="G76">
            <v>0</v>
          </cell>
          <cell r="H76">
            <v>0</v>
          </cell>
          <cell r="I76">
            <v>0</v>
          </cell>
          <cell r="J76">
            <v>0</v>
          </cell>
          <cell r="K76" t="str">
            <v>M+L</v>
          </cell>
          <cell r="L76" t="str">
            <v>M+L</v>
          </cell>
          <cell r="M76">
            <v>0</v>
          </cell>
          <cell r="N76">
            <v>0</v>
          </cell>
          <cell r="O76">
            <v>200</v>
          </cell>
          <cell r="P76">
            <v>25000</v>
          </cell>
          <cell r="Q76">
            <v>0</v>
          </cell>
        </row>
        <row r="77">
          <cell r="A77">
            <v>20</v>
          </cell>
          <cell r="B77" t="str">
            <v xml:space="preserve"> MISCELLANEOUS </v>
          </cell>
          <cell r="C77">
            <v>1</v>
          </cell>
          <cell r="D77" t="str">
            <v>LOT</v>
          </cell>
          <cell r="E77">
            <v>31995.239999999998</v>
          </cell>
          <cell r="F77">
            <v>31995</v>
          </cell>
          <cell r="I77">
            <v>32.85</v>
          </cell>
          <cell r="J77">
            <v>33</v>
          </cell>
          <cell r="K77">
            <v>31995</v>
          </cell>
          <cell r="L77">
            <v>31995</v>
          </cell>
          <cell r="M77">
            <v>0</v>
          </cell>
          <cell r="N77">
            <v>0</v>
          </cell>
          <cell r="O77">
            <v>9198</v>
          </cell>
          <cell r="P77">
            <v>9198</v>
          </cell>
        </row>
        <row r="78">
          <cell r="B78" t="str">
            <v>SUB-TOTAL : (ALT-2)</v>
          </cell>
          <cell r="F78">
            <v>7206503</v>
          </cell>
          <cell r="H78">
            <v>0</v>
          </cell>
          <cell r="J78">
            <v>2052</v>
          </cell>
          <cell r="K78">
            <v>0</v>
          </cell>
          <cell r="L78">
            <v>7206503</v>
          </cell>
          <cell r="M78">
            <v>0</v>
          </cell>
          <cell r="N78">
            <v>0</v>
          </cell>
          <cell r="O78">
            <v>0</v>
          </cell>
          <cell r="P78">
            <v>1030498</v>
          </cell>
          <cell r="Q78">
            <v>2052</v>
          </cell>
        </row>
        <row r="82">
          <cell r="A82" t="str">
            <v xml:space="preserve">  A.</v>
          </cell>
          <cell r="B82" t="str">
            <v xml:space="preserve"> POWER EQUIPMENT </v>
          </cell>
          <cell r="C82" t="str">
            <v xml:space="preserve"> </v>
          </cell>
          <cell r="D82" t="str">
            <v xml:space="preserve"> </v>
          </cell>
          <cell r="F82">
            <v>0</v>
          </cell>
          <cell r="H82">
            <v>0</v>
          </cell>
          <cell r="J82">
            <v>0</v>
          </cell>
          <cell r="K82">
            <v>0</v>
          </cell>
          <cell r="L82">
            <v>0</v>
          </cell>
          <cell r="M82">
            <v>0</v>
          </cell>
          <cell r="N82">
            <v>0</v>
          </cell>
          <cell r="O82">
            <v>0</v>
          </cell>
          <cell r="P82">
            <v>0</v>
          </cell>
        </row>
        <row r="83">
          <cell r="F83">
            <v>0</v>
          </cell>
          <cell r="H83">
            <v>0</v>
          </cell>
          <cell r="J83">
            <v>0</v>
          </cell>
          <cell r="K83">
            <v>0</v>
          </cell>
          <cell r="L83">
            <v>0</v>
          </cell>
          <cell r="M83">
            <v>0</v>
          </cell>
          <cell r="N83">
            <v>0</v>
          </cell>
          <cell r="O83">
            <v>0</v>
          </cell>
          <cell r="P83">
            <v>0</v>
          </cell>
        </row>
        <row r="84">
          <cell r="A84" t="str">
            <v>*</v>
          </cell>
          <cell r="B84" t="str">
            <v>DWG. NO. XK11A-0000-01</v>
          </cell>
          <cell r="F84">
            <v>0</v>
          </cell>
          <cell r="H84">
            <v>0</v>
          </cell>
          <cell r="J84">
            <v>0</v>
          </cell>
          <cell r="K84">
            <v>0</v>
          </cell>
          <cell r="L84">
            <v>0</v>
          </cell>
          <cell r="M84">
            <v>0</v>
          </cell>
          <cell r="N84">
            <v>0</v>
          </cell>
          <cell r="O84">
            <v>0</v>
          </cell>
          <cell r="P84">
            <v>0</v>
          </cell>
        </row>
        <row r="85">
          <cell r="A85" t="str">
            <v>A.1</v>
          </cell>
          <cell r="B85" t="str">
            <v>161KV SWITCHGEAR AREA</v>
          </cell>
          <cell r="F85">
            <v>0</v>
          </cell>
          <cell r="H85">
            <v>0</v>
          </cell>
          <cell r="J85">
            <v>0</v>
          </cell>
          <cell r="K85">
            <v>0</v>
          </cell>
          <cell r="L85">
            <v>0</v>
          </cell>
          <cell r="M85">
            <v>0</v>
          </cell>
          <cell r="N85">
            <v>0</v>
          </cell>
          <cell r="O85">
            <v>0</v>
          </cell>
          <cell r="P85">
            <v>0</v>
          </cell>
        </row>
        <row r="86">
          <cell r="A86" t="str">
            <v>A.1.1</v>
          </cell>
          <cell r="B86" t="str">
            <v xml:space="preserve">  161KV SF6 GIS ,1250A 50KA , 2 BAYS ,W/ GCB, DS, ES, MOF, LA, CT…..</v>
          </cell>
          <cell r="C86">
            <v>1</v>
          </cell>
          <cell r="D86" t="str">
            <v>SET</v>
          </cell>
          <cell r="E86">
            <v>50540000</v>
          </cell>
          <cell r="F86">
            <v>50540000</v>
          </cell>
          <cell r="H86">
            <v>0</v>
          </cell>
          <cell r="I86">
            <v>4038</v>
          </cell>
          <cell r="J86">
            <v>4038</v>
          </cell>
          <cell r="K86">
            <v>50540000</v>
          </cell>
          <cell r="L86">
            <v>50540000</v>
          </cell>
          <cell r="M86">
            <v>0</v>
          </cell>
          <cell r="N86">
            <v>0</v>
          </cell>
          <cell r="O86">
            <v>1620000</v>
          </cell>
          <cell r="P86">
            <v>1620000</v>
          </cell>
        </row>
        <row r="87">
          <cell r="A87" t="str">
            <v>A.1.2</v>
          </cell>
          <cell r="B87" t="str">
            <v xml:space="preserve">  RELAY &amp; CONTROL PANEL, FOR GIS PANEL ,W/CONTROL CABLE &amp; PILOTWIRE RL</v>
          </cell>
          <cell r="C87">
            <v>1</v>
          </cell>
          <cell r="D87" t="str">
            <v>LOT</v>
          </cell>
          <cell r="E87">
            <v>3412700</v>
          </cell>
          <cell r="F87">
            <v>3412700</v>
          </cell>
          <cell r="H87">
            <v>0</v>
          </cell>
          <cell r="I87">
            <v>500</v>
          </cell>
          <cell r="J87">
            <v>500</v>
          </cell>
          <cell r="K87">
            <v>3412700</v>
          </cell>
          <cell r="L87">
            <v>3412700</v>
          </cell>
          <cell r="M87">
            <v>0</v>
          </cell>
          <cell r="N87">
            <v>0</v>
          </cell>
          <cell r="O87">
            <v>200000</v>
          </cell>
          <cell r="P87">
            <v>200000</v>
          </cell>
        </row>
        <row r="88">
          <cell r="A88" t="str">
            <v>A.1.3</v>
          </cell>
          <cell r="B88" t="str">
            <v xml:space="preserve">  161KV POWER CABLE  , 1/C 250 SQ.MM</v>
          </cell>
          <cell r="C88">
            <v>330</v>
          </cell>
          <cell r="D88" t="str">
            <v>M</v>
          </cell>
          <cell r="E88">
            <v>1680</v>
          </cell>
          <cell r="F88">
            <v>554400</v>
          </cell>
          <cell r="H88">
            <v>0</v>
          </cell>
          <cell r="I88">
            <v>1.1519999999999999</v>
          </cell>
          <cell r="J88">
            <v>380</v>
          </cell>
          <cell r="K88">
            <v>1680</v>
          </cell>
          <cell r="L88">
            <v>554400</v>
          </cell>
          <cell r="M88">
            <v>0</v>
          </cell>
          <cell r="N88">
            <v>0</v>
          </cell>
          <cell r="O88">
            <v>323</v>
          </cell>
          <cell r="P88">
            <v>106590</v>
          </cell>
        </row>
        <row r="89">
          <cell r="A89" t="str">
            <v>A.1.4</v>
          </cell>
          <cell r="B89" t="str">
            <v xml:space="preserve">  161KV TERMINATION KIT, HEAT SHRINKABLE TYPE , 1/C 250 SQ.MM</v>
          </cell>
          <cell r="C89">
            <v>12</v>
          </cell>
          <cell r="D89" t="str">
            <v>SET</v>
          </cell>
          <cell r="E89">
            <v>210000</v>
          </cell>
          <cell r="F89">
            <v>2520000</v>
          </cell>
          <cell r="H89">
            <v>0</v>
          </cell>
          <cell r="I89">
            <v>133</v>
          </cell>
          <cell r="J89">
            <v>1596</v>
          </cell>
          <cell r="K89">
            <v>210000</v>
          </cell>
          <cell r="L89">
            <v>2520000</v>
          </cell>
          <cell r="M89">
            <v>0</v>
          </cell>
          <cell r="N89">
            <v>0</v>
          </cell>
          <cell r="O89">
            <v>53200</v>
          </cell>
          <cell r="P89">
            <v>638400</v>
          </cell>
        </row>
        <row r="90">
          <cell r="A90" t="str">
            <v>A.1.5</v>
          </cell>
          <cell r="B90" t="str">
            <v xml:space="preserve">  MAIN POWER TRANSFORMER W/NGR &amp; LA*3, OIL-IMMERSED , 161KV/6.9KV 30/40MVA</v>
          </cell>
          <cell r="C90">
            <v>2</v>
          </cell>
          <cell r="D90" t="str">
            <v>SET</v>
          </cell>
          <cell r="E90">
            <v>10460000</v>
          </cell>
          <cell r="F90">
            <v>20920000</v>
          </cell>
          <cell r="H90">
            <v>0</v>
          </cell>
          <cell r="I90">
            <v>595</v>
          </cell>
          <cell r="J90">
            <v>1190</v>
          </cell>
          <cell r="K90">
            <v>10460000</v>
          </cell>
          <cell r="L90">
            <v>20920000</v>
          </cell>
          <cell r="M90">
            <v>0</v>
          </cell>
          <cell r="N90">
            <v>0</v>
          </cell>
          <cell r="O90">
            <v>238000</v>
          </cell>
          <cell r="P90">
            <v>476000</v>
          </cell>
        </row>
        <row r="91">
          <cell r="A91" t="str">
            <v>A.1.6</v>
          </cell>
          <cell r="B91" t="str">
            <v xml:space="preserve">  6.9KV BUS DUCT , 4000A INDOOR/OUTDOOR , 8M LG , 40KA</v>
          </cell>
          <cell r="C91">
            <v>2</v>
          </cell>
          <cell r="D91" t="str">
            <v>SET</v>
          </cell>
          <cell r="E91">
            <v>840000</v>
          </cell>
          <cell r="F91">
            <v>1680000</v>
          </cell>
          <cell r="H91">
            <v>0</v>
          </cell>
          <cell r="I91">
            <v>80</v>
          </cell>
          <cell r="J91">
            <v>160</v>
          </cell>
          <cell r="K91">
            <v>840000</v>
          </cell>
          <cell r="L91">
            <v>1680000</v>
          </cell>
          <cell r="M91">
            <v>0</v>
          </cell>
          <cell r="N91">
            <v>0</v>
          </cell>
          <cell r="O91">
            <v>22400</v>
          </cell>
          <cell r="P91">
            <v>44800</v>
          </cell>
        </row>
        <row r="92">
          <cell r="B92" t="str">
            <v>SUB-TOTAL (A.1)</v>
          </cell>
          <cell r="F92">
            <v>79627100</v>
          </cell>
          <cell r="J92">
            <v>7864</v>
          </cell>
          <cell r="L92">
            <v>79627100</v>
          </cell>
          <cell r="P92">
            <v>3085790</v>
          </cell>
        </row>
        <row r="93">
          <cell r="F93">
            <v>0</v>
          </cell>
          <cell r="H93">
            <v>0</v>
          </cell>
          <cell r="J93">
            <v>0</v>
          </cell>
          <cell r="K93">
            <v>0</v>
          </cell>
          <cell r="L93">
            <v>0</v>
          </cell>
          <cell r="M93">
            <v>0</v>
          </cell>
          <cell r="N93">
            <v>0</v>
          </cell>
          <cell r="O93">
            <v>0</v>
          </cell>
          <cell r="P93">
            <v>0</v>
          </cell>
        </row>
        <row r="94">
          <cell r="A94" t="str">
            <v>*</v>
          </cell>
          <cell r="B94" t="str">
            <v>DWG. NO. XK11A-0000-02, 03 , 04</v>
          </cell>
          <cell r="F94">
            <v>0</v>
          </cell>
          <cell r="H94">
            <v>0</v>
          </cell>
          <cell r="J94">
            <v>0</v>
          </cell>
          <cell r="K94">
            <v>0</v>
          </cell>
          <cell r="L94">
            <v>0</v>
          </cell>
          <cell r="M94">
            <v>0</v>
          </cell>
          <cell r="N94">
            <v>0</v>
          </cell>
          <cell r="O94">
            <v>0</v>
          </cell>
          <cell r="P94">
            <v>0</v>
          </cell>
        </row>
        <row r="95">
          <cell r="A95" t="str">
            <v xml:space="preserve">   A.2</v>
          </cell>
          <cell r="B95" t="str">
            <v>MAIN SUBSTATION (公共設施)</v>
          </cell>
          <cell r="H95">
            <v>0</v>
          </cell>
          <cell r="J95">
            <v>0</v>
          </cell>
          <cell r="K95">
            <v>0</v>
          </cell>
          <cell r="L95">
            <v>0</v>
          </cell>
          <cell r="M95">
            <v>0</v>
          </cell>
          <cell r="N95">
            <v>0</v>
          </cell>
          <cell r="O95">
            <v>0</v>
          </cell>
          <cell r="P95">
            <v>0</v>
          </cell>
        </row>
        <row r="96">
          <cell r="A96" t="str">
            <v>A.2.1</v>
          </cell>
          <cell r="B96" t="str">
            <v xml:space="preserve">  6.9KV VCB 4000A 40KA , SWITCHGEAR INCOMING &amp; TIE PANEL </v>
          </cell>
          <cell r="C96">
            <v>3</v>
          </cell>
          <cell r="D96" t="str">
            <v>PNL</v>
          </cell>
          <cell r="E96">
            <v>1300000</v>
          </cell>
          <cell r="F96">
            <v>3900000</v>
          </cell>
          <cell r="H96">
            <v>0</v>
          </cell>
          <cell r="I96">
            <v>30</v>
          </cell>
          <cell r="J96">
            <v>90</v>
          </cell>
          <cell r="K96">
            <v>1300000</v>
          </cell>
          <cell r="L96">
            <v>3900000</v>
          </cell>
          <cell r="M96">
            <v>0</v>
          </cell>
          <cell r="N96">
            <v>0</v>
          </cell>
          <cell r="O96">
            <v>8400</v>
          </cell>
          <cell r="P96">
            <v>25200</v>
          </cell>
        </row>
        <row r="97">
          <cell r="A97" t="str">
            <v>A.2.2</v>
          </cell>
          <cell r="B97" t="str">
            <v xml:space="preserve">  6.9KV VCB 1250A 40KA , SWITCHGEAR FEEDER PANEL </v>
          </cell>
          <cell r="C97">
            <v>6</v>
          </cell>
          <cell r="D97" t="str">
            <v>PNL</v>
          </cell>
          <cell r="E97">
            <v>750000</v>
          </cell>
          <cell r="F97">
            <v>4500000</v>
          </cell>
          <cell r="H97">
            <v>0</v>
          </cell>
          <cell r="I97">
            <v>20</v>
          </cell>
          <cell r="J97">
            <v>120</v>
          </cell>
          <cell r="K97">
            <v>750000</v>
          </cell>
          <cell r="L97">
            <v>4500000</v>
          </cell>
          <cell r="M97">
            <v>0</v>
          </cell>
          <cell r="N97">
            <v>0</v>
          </cell>
          <cell r="O97">
            <v>5600</v>
          </cell>
          <cell r="P97">
            <v>33600</v>
          </cell>
        </row>
        <row r="98">
          <cell r="A98" t="str">
            <v>A.2.3</v>
          </cell>
          <cell r="B98" t="str">
            <v xml:space="preserve">  6.9KV 500KVA , W/GCS , CAPACIATOR PANEL</v>
          </cell>
          <cell r="C98">
            <v>2</v>
          </cell>
          <cell r="D98" t="str">
            <v>PNL</v>
          </cell>
          <cell r="E98">
            <v>600000</v>
          </cell>
          <cell r="F98">
            <v>1200000</v>
          </cell>
          <cell r="H98">
            <v>0</v>
          </cell>
          <cell r="I98">
            <v>20</v>
          </cell>
          <cell r="J98">
            <v>40</v>
          </cell>
          <cell r="K98">
            <v>600000</v>
          </cell>
          <cell r="L98">
            <v>1200000</v>
          </cell>
          <cell r="M98">
            <v>0</v>
          </cell>
          <cell r="N98">
            <v>0</v>
          </cell>
          <cell r="O98">
            <v>5600</v>
          </cell>
          <cell r="P98">
            <v>11200</v>
          </cell>
        </row>
        <row r="99">
          <cell r="A99" t="str">
            <v>A.2.4</v>
          </cell>
          <cell r="B99" t="str">
            <v xml:space="preserve">  CAST RESIN DRY TYPE TR. , IP20 ENCLOSURE , 3 PHASE 6.9KV/480V ,1000KVA </v>
          </cell>
          <cell r="C99">
            <v>2</v>
          </cell>
          <cell r="D99" t="str">
            <v>SET</v>
          </cell>
          <cell r="E99">
            <v>410000</v>
          </cell>
          <cell r="F99">
            <v>820000</v>
          </cell>
          <cell r="H99">
            <v>0</v>
          </cell>
          <cell r="I99">
            <v>108</v>
          </cell>
          <cell r="J99">
            <v>216</v>
          </cell>
          <cell r="K99">
            <v>410000</v>
          </cell>
          <cell r="L99">
            <v>820000</v>
          </cell>
          <cell r="M99">
            <v>0</v>
          </cell>
          <cell r="N99">
            <v>0</v>
          </cell>
          <cell r="O99">
            <v>30240</v>
          </cell>
          <cell r="P99">
            <v>60480</v>
          </cell>
        </row>
        <row r="100">
          <cell r="A100" t="str">
            <v>A.2.5</v>
          </cell>
          <cell r="B100" t="str">
            <v xml:space="preserve">  480V BUS DUCT, 3PH 3W, 1600A INDOOR, 30KA , 6M LG</v>
          </cell>
          <cell r="C100">
            <v>2</v>
          </cell>
          <cell r="D100" t="str">
            <v>SET</v>
          </cell>
          <cell r="E100">
            <v>210000</v>
          </cell>
          <cell r="F100">
            <v>420000</v>
          </cell>
          <cell r="H100">
            <v>0</v>
          </cell>
          <cell r="I100">
            <v>36</v>
          </cell>
          <cell r="J100">
            <v>72</v>
          </cell>
          <cell r="K100">
            <v>210000</v>
          </cell>
          <cell r="L100">
            <v>420000</v>
          </cell>
          <cell r="M100">
            <v>0</v>
          </cell>
          <cell r="N100">
            <v>0</v>
          </cell>
          <cell r="O100">
            <v>10080</v>
          </cell>
          <cell r="P100">
            <v>20160</v>
          </cell>
        </row>
        <row r="101">
          <cell r="A101" t="str">
            <v>A.2.6</v>
          </cell>
          <cell r="B101" t="str">
            <v xml:space="preserve">  480V SWGR , 30KA, INCOMING ACB1600Ax2PNL &amp; TIE ACB1600A </v>
          </cell>
          <cell r="C101">
            <v>1</v>
          </cell>
          <cell r="D101" t="str">
            <v>LOT</v>
          </cell>
          <cell r="E101">
            <v>1100000</v>
          </cell>
          <cell r="F101">
            <v>1100000</v>
          </cell>
          <cell r="H101">
            <v>0</v>
          </cell>
          <cell r="I101">
            <v>60</v>
          </cell>
          <cell r="J101">
            <v>60</v>
          </cell>
          <cell r="K101">
            <v>1100000</v>
          </cell>
          <cell r="L101">
            <v>1100000</v>
          </cell>
          <cell r="M101">
            <v>0</v>
          </cell>
          <cell r="N101">
            <v>0</v>
          </cell>
          <cell r="O101">
            <v>16800</v>
          </cell>
          <cell r="P101">
            <v>16800</v>
          </cell>
        </row>
        <row r="102">
          <cell r="A102" t="str">
            <v>A.2.7</v>
          </cell>
          <cell r="B102" t="str">
            <v xml:space="preserve">  480V MCC SINGLE FACE , 30KA</v>
          </cell>
          <cell r="C102">
            <v>7</v>
          </cell>
          <cell r="D102" t="str">
            <v>PNL</v>
          </cell>
          <cell r="E102">
            <v>120000</v>
          </cell>
          <cell r="F102">
            <v>840000</v>
          </cell>
          <cell r="H102">
            <v>0</v>
          </cell>
          <cell r="I102">
            <v>15</v>
          </cell>
          <cell r="J102">
            <v>105</v>
          </cell>
          <cell r="K102">
            <v>120000</v>
          </cell>
          <cell r="L102">
            <v>840000</v>
          </cell>
          <cell r="M102">
            <v>0</v>
          </cell>
          <cell r="N102">
            <v>0</v>
          </cell>
          <cell r="O102">
            <v>4200</v>
          </cell>
          <cell r="P102">
            <v>29400</v>
          </cell>
        </row>
        <row r="103">
          <cell r="B103" t="str">
            <v>SUB-TOTAL (A.2)</v>
          </cell>
          <cell r="F103">
            <v>12780000</v>
          </cell>
          <cell r="J103">
            <v>703</v>
          </cell>
          <cell r="L103">
            <v>12780000</v>
          </cell>
          <cell r="P103">
            <v>196840</v>
          </cell>
        </row>
        <row r="105">
          <cell r="A105" t="str">
            <v>*</v>
          </cell>
          <cell r="B105" t="str">
            <v>DWG. NO. XK11A-0000-05,06,07,08</v>
          </cell>
          <cell r="F105">
            <v>0</v>
          </cell>
          <cell r="H105">
            <v>0</v>
          </cell>
          <cell r="J105">
            <v>0</v>
          </cell>
          <cell r="K105">
            <v>0</v>
          </cell>
          <cell r="L105">
            <v>0</v>
          </cell>
          <cell r="M105">
            <v>0</v>
          </cell>
          <cell r="N105">
            <v>0</v>
          </cell>
          <cell r="O105">
            <v>0</v>
          </cell>
          <cell r="P105">
            <v>0</v>
          </cell>
        </row>
        <row r="106">
          <cell r="A106" t="str">
            <v xml:space="preserve">   A.3</v>
          </cell>
          <cell r="B106" t="str">
            <v>NO.1 SUBSTATION (場區)</v>
          </cell>
          <cell r="F106">
            <v>0</v>
          </cell>
          <cell r="H106">
            <v>0</v>
          </cell>
          <cell r="J106">
            <v>0</v>
          </cell>
          <cell r="K106">
            <v>0</v>
          </cell>
          <cell r="L106">
            <v>0</v>
          </cell>
          <cell r="M106">
            <v>0</v>
          </cell>
          <cell r="N106">
            <v>0</v>
          </cell>
          <cell r="O106">
            <v>0</v>
          </cell>
          <cell r="P106">
            <v>0</v>
          </cell>
        </row>
        <row r="107">
          <cell r="A107" t="str">
            <v>A.3.1</v>
          </cell>
          <cell r="B107" t="str">
            <v xml:space="preserve">  6.9KV VCB 1250A 40KA , SWITCHGEAR INCOMING &amp; TIE PANEL &amp; FEEDER PANEL</v>
          </cell>
          <cell r="C107">
            <v>5</v>
          </cell>
          <cell r="D107" t="str">
            <v>PNL</v>
          </cell>
          <cell r="E107">
            <v>800000</v>
          </cell>
          <cell r="F107">
            <v>4000000</v>
          </cell>
          <cell r="H107">
            <v>0</v>
          </cell>
          <cell r="I107">
            <v>20</v>
          </cell>
          <cell r="J107">
            <v>100</v>
          </cell>
          <cell r="K107">
            <v>800000</v>
          </cell>
          <cell r="L107">
            <v>4000000</v>
          </cell>
          <cell r="M107">
            <v>0</v>
          </cell>
          <cell r="N107">
            <v>0</v>
          </cell>
          <cell r="O107">
            <v>5600</v>
          </cell>
          <cell r="P107">
            <v>28000</v>
          </cell>
        </row>
        <row r="108">
          <cell r="A108" t="str">
            <v>A.3.2</v>
          </cell>
          <cell r="B108" t="str">
            <v xml:space="preserve">  6.9KV GCS ,  NEMA CLASS E2 , MCC PANEL</v>
          </cell>
          <cell r="C108">
            <v>10</v>
          </cell>
          <cell r="D108" t="str">
            <v>PNL</v>
          </cell>
          <cell r="E108">
            <v>500000</v>
          </cell>
          <cell r="F108">
            <v>5000000</v>
          </cell>
          <cell r="H108">
            <v>0</v>
          </cell>
          <cell r="I108">
            <v>20</v>
          </cell>
          <cell r="J108">
            <v>200</v>
          </cell>
          <cell r="K108">
            <v>500000</v>
          </cell>
          <cell r="L108">
            <v>5000000</v>
          </cell>
          <cell r="M108">
            <v>0</v>
          </cell>
          <cell r="N108">
            <v>0</v>
          </cell>
          <cell r="O108">
            <v>5600</v>
          </cell>
          <cell r="P108">
            <v>56000</v>
          </cell>
        </row>
        <row r="109">
          <cell r="A109" t="str">
            <v>A.3.3</v>
          </cell>
          <cell r="B109" t="str">
            <v xml:space="preserve">  6.9KV 500KVA , W/GCS , CAPACIATOR PANEL</v>
          </cell>
          <cell r="C109">
            <v>8</v>
          </cell>
          <cell r="D109" t="str">
            <v>PNL</v>
          </cell>
          <cell r="E109">
            <v>600000</v>
          </cell>
          <cell r="F109">
            <v>4800000</v>
          </cell>
          <cell r="H109">
            <v>0</v>
          </cell>
          <cell r="I109">
            <v>20</v>
          </cell>
          <cell r="J109">
            <v>160</v>
          </cell>
          <cell r="K109">
            <v>600000</v>
          </cell>
          <cell r="L109">
            <v>4800000</v>
          </cell>
          <cell r="M109">
            <v>0</v>
          </cell>
          <cell r="N109">
            <v>0</v>
          </cell>
          <cell r="O109">
            <v>5600</v>
          </cell>
          <cell r="P109">
            <v>44800</v>
          </cell>
        </row>
        <row r="110">
          <cell r="A110" t="str">
            <v>A.3.4</v>
          </cell>
          <cell r="B110" t="str">
            <v xml:space="preserve">  CAST RESIN DRY TYPE TR. , IP20 ENCLOSURE , 3 PHASE 6.9KV/480V ,2000/2500KVA </v>
          </cell>
          <cell r="C110">
            <v>2</v>
          </cell>
          <cell r="D110" t="str">
            <v>SET</v>
          </cell>
          <cell r="E110">
            <v>652000</v>
          </cell>
          <cell r="F110">
            <v>1304000</v>
          </cell>
          <cell r="H110">
            <v>0</v>
          </cell>
          <cell r="I110">
            <v>170</v>
          </cell>
          <cell r="J110">
            <v>340</v>
          </cell>
          <cell r="K110">
            <v>652000</v>
          </cell>
          <cell r="L110">
            <v>1304000</v>
          </cell>
          <cell r="M110">
            <v>0</v>
          </cell>
          <cell r="N110">
            <v>0</v>
          </cell>
          <cell r="O110">
            <v>47600</v>
          </cell>
          <cell r="P110">
            <v>95200</v>
          </cell>
        </row>
        <row r="111">
          <cell r="A111" t="str">
            <v>A.3.5</v>
          </cell>
          <cell r="B111" t="str">
            <v xml:space="preserve">  480V BUS DUCT, 3PH 3W, 4000A INDOOR, 65KA , 6M LG</v>
          </cell>
          <cell r="C111">
            <v>2</v>
          </cell>
          <cell r="D111" t="str">
            <v>SET</v>
          </cell>
          <cell r="E111">
            <v>350000</v>
          </cell>
          <cell r="F111">
            <v>700000</v>
          </cell>
          <cell r="H111">
            <v>0</v>
          </cell>
          <cell r="I111">
            <v>36</v>
          </cell>
          <cell r="J111">
            <v>72</v>
          </cell>
          <cell r="K111">
            <v>350000</v>
          </cell>
          <cell r="L111">
            <v>700000</v>
          </cell>
          <cell r="M111">
            <v>0</v>
          </cell>
          <cell r="N111">
            <v>0</v>
          </cell>
          <cell r="O111">
            <v>10080</v>
          </cell>
          <cell r="P111">
            <v>20160</v>
          </cell>
        </row>
        <row r="112">
          <cell r="A112" t="str">
            <v>A.3.6</v>
          </cell>
          <cell r="B112" t="str">
            <v xml:space="preserve">  480V SWGR , 65KA, INCOMING ACB4000Ax2PNL &amp; TIE ACB4000A</v>
          </cell>
          <cell r="C112">
            <v>1</v>
          </cell>
          <cell r="D112" t="str">
            <v>LOT</v>
          </cell>
          <cell r="E112">
            <v>1830000</v>
          </cell>
          <cell r="F112">
            <v>1830000</v>
          </cell>
          <cell r="H112">
            <v>0</v>
          </cell>
          <cell r="I112">
            <v>60</v>
          </cell>
          <cell r="J112">
            <v>60</v>
          </cell>
          <cell r="K112">
            <v>1830000</v>
          </cell>
          <cell r="L112">
            <v>1830000</v>
          </cell>
          <cell r="M112">
            <v>0</v>
          </cell>
          <cell r="N112">
            <v>0</v>
          </cell>
          <cell r="O112">
            <v>16800</v>
          </cell>
          <cell r="P112">
            <v>16800</v>
          </cell>
        </row>
        <row r="113">
          <cell r="A113" t="str">
            <v>A.3.7</v>
          </cell>
          <cell r="B113" t="str">
            <v xml:space="preserve">  480V MCC SINGLE FACE , 65KA</v>
          </cell>
          <cell r="C113">
            <v>19</v>
          </cell>
          <cell r="D113" t="str">
            <v>PNL</v>
          </cell>
          <cell r="E113">
            <v>160000</v>
          </cell>
          <cell r="F113">
            <v>3040000</v>
          </cell>
          <cell r="H113">
            <v>0</v>
          </cell>
          <cell r="I113">
            <v>15</v>
          </cell>
          <cell r="J113">
            <v>285</v>
          </cell>
          <cell r="K113">
            <v>160000</v>
          </cell>
          <cell r="L113">
            <v>3040000</v>
          </cell>
          <cell r="M113">
            <v>0</v>
          </cell>
          <cell r="N113">
            <v>0</v>
          </cell>
          <cell r="O113">
            <v>4200</v>
          </cell>
          <cell r="P113">
            <v>79800</v>
          </cell>
        </row>
        <row r="114">
          <cell r="A114" t="str">
            <v>A.3.8</v>
          </cell>
          <cell r="B114" t="str">
            <v xml:space="preserve">  480V EMERGENCY SWGR , 65KA, 4000A ACB</v>
          </cell>
          <cell r="C114">
            <v>2</v>
          </cell>
          <cell r="D114" t="str">
            <v>PNL</v>
          </cell>
          <cell r="E114">
            <v>610000</v>
          </cell>
          <cell r="F114">
            <v>1220000</v>
          </cell>
          <cell r="H114">
            <v>0</v>
          </cell>
          <cell r="I114">
            <v>20</v>
          </cell>
          <cell r="J114">
            <v>40</v>
          </cell>
          <cell r="K114">
            <v>610000</v>
          </cell>
          <cell r="L114">
            <v>1220000</v>
          </cell>
          <cell r="M114">
            <v>0</v>
          </cell>
          <cell r="N114">
            <v>0</v>
          </cell>
          <cell r="O114">
            <v>5600</v>
          </cell>
          <cell r="P114">
            <v>11200</v>
          </cell>
        </row>
        <row r="115">
          <cell r="A115" t="str">
            <v>A.3.9</v>
          </cell>
          <cell r="B115" t="str">
            <v xml:space="preserve">  480V EMERGENCY MCC SINGLE FACE , 40KA</v>
          </cell>
          <cell r="C115">
            <v>3</v>
          </cell>
          <cell r="D115" t="str">
            <v>PNL</v>
          </cell>
          <cell r="E115">
            <v>140000</v>
          </cell>
          <cell r="F115">
            <v>420000</v>
          </cell>
          <cell r="H115">
            <v>0</v>
          </cell>
          <cell r="I115">
            <v>15</v>
          </cell>
          <cell r="J115">
            <v>45</v>
          </cell>
          <cell r="K115">
            <v>140000</v>
          </cell>
          <cell r="L115">
            <v>420000</v>
          </cell>
          <cell r="M115">
            <v>0</v>
          </cell>
          <cell r="N115">
            <v>0</v>
          </cell>
          <cell r="O115">
            <v>4200</v>
          </cell>
          <cell r="P115">
            <v>12600</v>
          </cell>
        </row>
        <row r="116">
          <cell r="B116" t="str">
            <v>SUB-TOTAL (A.3)</v>
          </cell>
          <cell r="F116">
            <v>22314000</v>
          </cell>
          <cell r="J116">
            <v>1302</v>
          </cell>
          <cell r="L116">
            <v>22314000</v>
          </cell>
          <cell r="P116">
            <v>364560</v>
          </cell>
        </row>
        <row r="117">
          <cell r="F117">
            <v>0</v>
          </cell>
          <cell r="H117">
            <v>0</v>
          </cell>
          <cell r="J117">
            <v>0</v>
          </cell>
          <cell r="K117">
            <v>0</v>
          </cell>
          <cell r="L117">
            <v>0</v>
          </cell>
          <cell r="M117">
            <v>0</v>
          </cell>
          <cell r="N117">
            <v>0</v>
          </cell>
          <cell r="O117">
            <v>0</v>
          </cell>
          <cell r="P117">
            <v>0</v>
          </cell>
        </row>
        <row r="118">
          <cell r="A118" t="str">
            <v>*</v>
          </cell>
          <cell r="B118" t="str">
            <v>DWG. NO. XK11A-0000-09,10</v>
          </cell>
          <cell r="F118">
            <v>0</v>
          </cell>
          <cell r="H118">
            <v>0</v>
          </cell>
          <cell r="J118">
            <v>0</v>
          </cell>
          <cell r="K118">
            <v>0</v>
          </cell>
          <cell r="L118">
            <v>0</v>
          </cell>
          <cell r="M118">
            <v>0</v>
          </cell>
          <cell r="N118">
            <v>0</v>
          </cell>
          <cell r="O118">
            <v>0</v>
          </cell>
          <cell r="P118">
            <v>0</v>
          </cell>
        </row>
        <row r="119">
          <cell r="A119" t="str">
            <v xml:space="preserve">   A.4</v>
          </cell>
          <cell r="B119" t="str">
            <v>NO.2 SUBSTATION (碼頭區)</v>
          </cell>
          <cell r="F119">
            <v>0</v>
          </cell>
          <cell r="H119">
            <v>0</v>
          </cell>
          <cell r="J119">
            <v>0</v>
          </cell>
          <cell r="K119">
            <v>0</v>
          </cell>
          <cell r="L119">
            <v>0</v>
          </cell>
          <cell r="M119">
            <v>0</v>
          </cell>
          <cell r="N119">
            <v>0</v>
          </cell>
          <cell r="O119">
            <v>0</v>
          </cell>
          <cell r="P119">
            <v>0</v>
          </cell>
        </row>
        <row r="120">
          <cell r="A120" t="str">
            <v>A.4.1</v>
          </cell>
          <cell r="B120" t="str">
            <v xml:space="preserve">  6.9KV VCB 1250A 40KA , SWITCHGEAR INCOMING &amp; TIE PANEL &amp; FEEDER PANEL</v>
          </cell>
          <cell r="C120">
            <v>5</v>
          </cell>
          <cell r="D120" t="str">
            <v>PNL</v>
          </cell>
          <cell r="E120">
            <v>800000</v>
          </cell>
          <cell r="F120">
            <v>4000000</v>
          </cell>
          <cell r="H120">
            <v>0</v>
          </cell>
          <cell r="I120">
            <v>20</v>
          </cell>
          <cell r="J120">
            <v>100</v>
          </cell>
          <cell r="K120">
            <v>800000</v>
          </cell>
          <cell r="L120">
            <v>4000000</v>
          </cell>
          <cell r="M120">
            <v>0</v>
          </cell>
          <cell r="N120">
            <v>0</v>
          </cell>
          <cell r="O120">
            <v>5600</v>
          </cell>
          <cell r="P120">
            <v>28000</v>
          </cell>
        </row>
        <row r="121">
          <cell r="A121" t="str">
            <v>A.4.2</v>
          </cell>
          <cell r="B121" t="str">
            <v xml:space="preserve">  6.9KV VCB 1250A , MCC PANEL</v>
          </cell>
          <cell r="C121">
            <v>3</v>
          </cell>
          <cell r="D121" t="str">
            <v>PNL</v>
          </cell>
          <cell r="E121">
            <v>700000</v>
          </cell>
          <cell r="F121">
            <v>2100000</v>
          </cell>
          <cell r="H121">
            <v>0</v>
          </cell>
          <cell r="I121">
            <v>20</v>
          </cell>
          <cell r="J121">
            <v>60</v>
          </cell>
          <cell r="K121">
            <v>700000</v>
          </cell>
          <cell r="L121">
            <v>2100000</v>
          </cell>
          <cell r="M121">
            <v>0</v>
          </cell>
          <cell r="N121">
            <v>0</v>
          </cell>
          <cell r="O121">
            <v>5600</v>
          </cell>
          <cell r="P121">
            <v>16800</v>
          </cell>
        </row>
        <row r="122">
          <cell r="A122" t="str">
            <v>A.4.3</v>
          </cell>
          <cell r="B122" t="str">
            <v xml:space="preserve">  6.9KV 500KVA , W/GCS , CAPACIATOR PANEL</v>
          </cell>
          <cell r="C122">
            <v>2</v>
          </cell>
          <cell r="D122" t="str">
            <v>PNL</v>
          </cell>
          <cell r="E122">
            <v>600000</v>
          </cell>
          <cell r="F122">
            <v>1200000</v>
          </cell>
          <cell r="H122">
            <v>0</v>
          </cell>
          <cell r="I122">
            <v>20</v>
          </cell>
          <cell r="J122">
            <v>40</v>
          </cell>
          <cell r="K122">
            <v>600000</v>
          </cell>
          <cell r="L122">
            <v>1200000</v>
          </cell>
          <cell r="M122">
            <v>0</v>
          </cell>
          <cell r="N122">
            <v>0</v>
          </cell>
          <cell r="O122">
            <v>5600</v>
          </cell>
          <cell r="P122">
            <v>11200</v>
          </cell>
        </row>
        <row r="123">
          <cell r="A123" t="str">
            <v>A.4.4</v>
          </cell>
          <cell r="B123" t="str">
            <v xml:space="preserve">  6.9KV 1000KVA , W/GCS , CAPACIATOR PANEL</v>
          </cell>
          <cell r="C123">
            <v>2</v>
          </cell>
          <cell r="D123" t="str">
            <v>PNL</v>
          </cell>
          <cell r="E123">
            <v>900000</v>
          </cell>
          <cell r="F123">
            <v>1800000</v>
          </cell>
          <cell r="H123">
            <v>0</v>
          </cell>
          <cell r="I123">
            <v>20</v>
          </cell>
          <cell r="J123">
            <v>40</v>
          </cell>
          <cell r="K123">
            <v>900000</v>
          </cell>
          <cell r="L123">
            <v>1800000</v>
          </cell>
          <cell r="M123">
            <v>0</v>
          </cell>
          <cell r="N123">
            <v>0</v>
          </cell>
          <cell r="O123">
            <v>5600</v>
          </cell>
          <cell r="P123">
            <v>11200</v>
          </cell>
        </row>
        <row r="124">
          <cell r="A124" t="str">
            <v>A.4.5</v>
          </cell>
          <cell r="B124" t="str">
            <v xml:space="preserve">  CAST RESIN DRY TYPE TR. , IP20 ENCLOSURE , 3 PHASE 6.9KV/480V ,1000KVA </v>
          </cell>
          <cell r="C124">
            <v>2</v>
          </cell>
          <cell r="D124" t="str">
            <v>SET</v>
          </cell>
          <cell r="E124">
            <v>410000</v>
          </cell>
          <cell r="F124">
            <v>820000</v>
          </cell>
          <cell r="H124">
            <v>0</v>
          </cell>
          <cell r="I124">
            <v>108</v>
          </cell>
          <cell r="J124">
            <v>216</v>
          </cell>
          <cell r="K124">
            <v>410000</v>
          </cell>
          <cell r="L124">
            <v>820000</v>
          </cell>
          <cell r="M124">
            <v>0</v>
          </cell>
          <cell r="N124">
            <v>0</v>
          </cell>
          <cell r="O124">
            <v>30240</v>
          </cell>
          <cell r="P124">
            <v>60480</v>
          </cell>
        </row>
        <row r="125">
          <cell r="A125" t="str">
            <v>A.4.6</v>
          </cell>
          <cell r="B125" t="str">
            <v xml:space="preserve">  480V BUS DUCT, 3PH 3W, 1600A INDOOR, 30KA , 6M LG</v>
          </cell>
          <cell r="C125">
            <v>2</v>
          </cell>
          <cell r="D125" t="str">
            <v>SET</v>
          </cell>
          <cell r="E125">
            <v>210000</v>
          </cell>
          <cell r="F125">
            <v>420000</v>
          </cell>
          <cell r="H125">
            <v>0</v>
          </cell>
          <cell r="I125">
            <v>36</v>
          </cell>
          <cell r="J125">
            <v>72</v>
          </cell>
          <cell r="K125">
            <v>210000</v>
          </cell>
          <cell r="L125">
            <v>420000</v>
          </cell>
          <cell r="M125">
            <v>0</v>
          </cell>
          <cell r="N125">
            <v>0</v>
          </cell>
          <cell r="O125">
            <v>10080</v>
          </cell>
          <cell r="P125">
            <v>20160</v>
          </cell>
        </row>
        <row r="126">
          <cell r="A126" t="str">
            <v>A.4.7</v>
          </cell>
          <cell r="B126" t="str">
            <v xml:space="preserve">  480V SWGR , 30KA, INCOMING ACB1600Ax2PNL &amp; TIE ACB1600A </v>
          </cell>
          <cell r="C126">
            <v>1</v>
          </cell>
          <cell r="D126" t="str">
            <v>LOT</v>
          </cell>
          <cell r="E126">
            <v>1100000</v>
          </cell>
          <cell r="F126">
            <v>1100000</v>
          </cell>
          <cell r="H126">
            <v>0</v>
          </cell>
          <cell r="I126">
            <v>60</v>
          </cell>
          <cell r="J126">
            <v>60</v>
          </cell>
          <cell r="K126">
            <v>1100000</v>
          </cell>
          <cell r="L126">
            <v>1100000</v>
          </cell>
          <cell r="M126">
            <v>0</v>
          </cell>
          <cell r="N126">
            <v>0</v>
          </cell>
          <cell r="O126">
            <v>16800</v>
          </cell>
          <cell r="P126">
            <v>16800</v>
          </cell>
        </row>
        <row r="127">
          <cell r="A127" t="str">
            <v>A.4.8</v>
          </cell>
          <cell r="B127" t="str">
            <v xml:space="preserve">  480V MCC SINGLE FACE , 30KA</v>
          </cell>
          <cell r="C127">
            <v>7</v>
          </cell>
          <cell r="D127" t="str">
            <v>PNL</v>
          </cell>
          <cell r="E127">
            <v>120000</v>
          </cell>
          <cell r="F127">
            <v>840000</v>
          </cell>
          <cell r="H127">
            <v>0</v>
          </cell>
          <cell r="I127">
            <v>15</v>
          </cell>
          <cell r="J127">
            <v>105</v>
          </cell>
          <cell r="K127">
            <v>120000</v>
          </cell>
          <cell r="L127">
            <v>840000</v>
          </cell>
          <cell r="M127">
            <v>0</v>
          </cell>
          <cell r="N127">
            <v>0</v>
          </cell>
          <cell r="O127">
            <v>4200</v>
          </cell>
          <cell r="P127">
            <v>29400</v>
          </cell>
        </row>
        <row r="128">
          <cell r="B128" t="str">
            <v>SUB-TOTAL (A.4)</v>
          </cell>
          <cell r="F128">
            <v>12280000</v>
          </cell>
          <cell r="J128">
            <v>693</v>
          </cell>
          <cell r="L128">
            <v>12280000</v>
          </cell>
          <cell r="P128">
            <v>194040</v>
          </cell>
        </row>
        <row r="129">
          <cell r="F129">
            <v>0</v>
          </cell>
          <cell r="H129">
            <v>0</v>
          </cell>
          <cell r="J129">
            <v>0</v>
          </cell>
          <cell r="K129">
            <v>0</v>
          </cell>
          <cell r="L129">
            <v>0</v>
          </cell>
          <cell r="M129">
            <v>0</v>
          </cell>
          <cell r="N129">
            <v>0</v>
          </cell>
          <cell r="O129">
            <v>0</v>
          </cell>
          <cell r="P129">
            <v>0</v>
          </cell>
        </row>
        <row r="130">
          <cell r="A130" t="str">
            <v>A.5</v>
          </cell>
          <cell r="B130" t="str">
            <v xml:space="preserve"> DISEL STAND-BY GENERATOR 1250KW OUTPUT,</v>
          </cell>
          <cell r="C130">
            <v>1</v>
          </cell>
          <cell r="D130" t="str">
            <v>SET</v>
          </cell>
          <cell r="E130">
            <v>6250000</v>
          </cell>
          <cell r="F130">
            <v>6250000</v>
          </cell>
          <cell r="H130">
            <v>0</v>
          </cell>
          <cell r="I130">
            <v>560</v>
          </cell>
          <cell r="J130">
            <v>560</v>
          </cell>
          <cell r="K130">
            <v>6250000</v>
          </cell>
          <cell r="L130">
            <v>6250000</v>
          </cell>
          <cell r="M130">
            <v>0</v>
          </cell>
          <cell r="N130">
            <v>0</v>
          </cell>
          <cell r="O130">
            <v>224000</v>
          </cell>
          <cell r="P130">
            <v>224000</v>
          </cell>
        </row>
        <row r="131">
          <cell r="B131" t="str">
            <v xml:space="preserve"> 3PH 3W 480V, W/ CONTROL PANEL , DALY TANK</v>
          </cell>
          <cell r="F131">
            <v>0</v>
          </cell>
          <cell r="H131">
            <v>0</v>
          </cell>
          <cell r="J131">
            <v>0</v>
          </cell>
          <cell r="K131">
            <v>0</v>
          </cell>
          <cell r="L131">
            <v>0</v>
          </cell>
          <cell r="M131">
            <v>0</v>
          </cell>
          <cell r="N131">
            <v>0</v>
          </cell>
          <cell r="O131">
            <v>0</v>
          </cell>
          <cell r="P131">
            <v>0</v>
          </cell>
        </row>
        <row r="132">
          <cell r="F132">
            <v>0</v>
          </cell>
          <cell r="H132">
            <v>0</v>
          </cell>
          <cell r="J132">
            <v>0</v>
          </cell>
          <cell r="K132">
            <v>0</v>
          </cell>
          <cell r="L132">
            <v>0</v>
          </cell>
          <cell r="M132">
            <v>0</v>
          </cell>
          <cell r="N132">
            <v>0</v>
          </cell>
          <cell r="O132">
            <v>0</v>
          </cell>
          <cell r="P132">
            <v>0</v>
          </cell>
        </row>
        <row r="133">
          <cell r="A133" t="str">
            <v>A.6</v>
          </cell>
          <cell r="B133" t="str">
            <v>3 PHASE 480V-120V UPS</v>
          </cell>
          <cell r="F133">
            <v>0</v>
          </cell>
          <cell r="H133">
            <v>0</v>
          </cell>
          <cell r="J133">
            <v>0</v>
          </cell>
          <cell r="K133">
            <v>0</v>
          </cell>
          <cell r="L133">
            <v>0</v>
          </cell>
          <cell r="M133">
            <v>0</v>
          </cell>
          <cell r="N133">
            <v>0</v>
          </cell>
          <cell r="O133">
            <v>0</v>
          </cell>
          <cell r="P133">
            <v>0</v>
          </cell>
        </row>
        <row r="134">
          <cell r="A134" t="str">
            <v>A.6.1</v>
          </cell>
          <cell r="B134" t="str">
            <v xml:space="preserve"> 100 KVA ,  W/ BATTERY LEAD-CALCIUM TYPE 30 MIN.</v>
          </cell>
          <cell r="C134">
            <v>1</v>
          </cell>
          <cell r="D134" t="str">
            <v>SET</v>
          </cell>
          <cell r="E134">
            <v>1250000</v>
          </cell>
          <cell r="F134">
            <v>1250000</v>
          </cell>
          <cell r="H134">
            <v>0</v>
          </cell>
          <cell r="I134">
            <v>188</v>
          </cell>
          <cell r="J134">
            <v>188</v>
          </cell>
          <cell r="K134">
            <v>1250000</v>
          </cell>
          <cell r="L134">
            <v>1250000</v>
          </cell>
          <cell r="M134">
            <v>0</v>
          </cell>
          <cell r="N134">
            <v>0</v>
          </cell>
          <cell r="O134">
            <v>52640</v>
          </cell>
          <cell r="P134">
            <v>52640</v>
          </cell>
        </row>
        <row r="135">
          <cell r="A135" t="str">
            <v>A.6.2</v>
          </cell>
          <cell r="B135" t="str">
            <v xml:space="preserve"> 15 KVA ,  W/ BATTERY LEAD-CALCIUM TYPE 30 MIN.</v>
          </cell>
          <cell r="C135">
            <v>1</v>
          </cell>
          <cell r="D135" t="str">
            <v>SET</v>
          </cell>
          <cell r="E135">
            <v>300000</v>
          </cell>
          <cell r="F135">
            <v>300000</v>
          </cell>
          <cell r="H135">
            <v>0</v>
          </cell>
          <cell r="I135">
            <v>50</v>
          </cell>
          <cell r="J135">
            <v>50</v>
          </cell>
          <cell r="K135">
            <v>300000</v>
          </cell>
          <cell r="L135">
            <v>300000</v>
          </cell>
          <cell r="M135">
            <v>0</v>
          </cell>
          <cell r="N135">
            <v>0</v>
          </cell>
          <cell r="O135">
            <v>14000</v>
          </cell>
          <cell r="P135">
            <v>14000</v>
          </cell>
        </row>
        <row r="136">
          <cell r="B136" t="str">
            <v>SUB-TOTAL (A.6)</v>
          </cell>
          <cell r="F136">
            <v>1550000</v>
          </cell>
          <cell r="J136">
            <v>238</v>
          </cell>
          <cell r="L136">
            <v>1550000</v>
          </cell>
          <cell r="P136">
            <v>66640</v>
          </cell>
        </row>
        <row r="138">
          <cell r="A138" t="str">
            <v>A.7</v>
          </cell>
          <cell r="B138" t="str">
            <v xml:space="preserve">  DC POWER SUPPLY       </v>
          </cell>
        </row>
        <row r="139">
          <cell r="A139" t="str">
            <v>A.7.1</v>
          </cell>
          <cell r="B139" t="str">
            <v xml:space="preserve"> 125VDC CHAGER, 50A,  W/ 60AH LEAD-CALCIUM BATTERY &amp; RACK</v>
          </cell>
          <cell r="C139">
            <v>1</v>
          </cell>
          <cell r="D139" t="str">
            <v>SET</v>
          </cell>
          <cell r="E139">
            <v>325000</v>
          </cell>
          <cell r="F139">
            <v>325000</v>
          </cell>
          <cell r="H139">
            <v>0</v>
          </cell>
          <cell r="I139">
            <v>50</v>
          </cell>
          <cell r="J139">
            <v>50</v>
          </cell>
          <cell r="K139">
            <v>325000</v>
          </cell>
          <cell r="L139">
            <v>325000</v>
          </cell>
          <cell r="M139">
            <v>0</v>
          </cell>
          <cell r="N139">
            <v>0</v>
          </cell>
          <cell r="O139">
            <v>14000</v>
          </cell>
          <cell r="P139">
            <v>14000</v>
          </cell>
        </row>
        <row r="140">
          <cell r="A140" t="str">
            <v>A.7.2</v>
          </cell>
          <cell r="B140" t="str">
            <v xml:space="preserve"> 125VDC CHAGER, 25A,  W/ 30AH LEAD-CALCIUM BATTERY &amp; RACK</v>
          </cell>
          <cell r="C140">
            <v>2</v>
          </cell>
          <cell r="D140" t="str">
            <v>SET</v>
          </cell>
          <cell r="E140">
            <v>245000</v>
          </cell>
          <cell r="F140">
            <v>490000</v>
          </cell>
          <cell r="H140">
            <v>0</v>
          </cell>
          <cell r="I140">
            <v>35</v>
          </cell>
          <cell r="J140">
            <v>70</v>
          </cell>
          <cell r="K140">
            <v>245000</v>
          </cell>
          <cell r="L140">
            <v>490000</v>
          </cell>
          <cell r="M140">
            <v>0</v>
          </cell>
          <cell r="N140">
            <v>0</v>
          </cell>
          <cell r="O140">
            <v>9800</v>
          </cell>
          <cell r="P140">
            <v>19600</v>
          </cell>
        </row>
        <row r="141">
          <cell r="B141" t="str">
            <v>SUB-TOTAL (A7)</v>
          </cell>
          <cell r="F141">
            <v>815000</v>
          </cell>
          <cell r="J141">
            <v>120</v>
          </cell>
          <cell r="L141">
            <v>815000</v>
          </cell>
          <cell r="P141">
            <v>33600</v>
          </cell>
        </row>
        <row r="143">
          <cell r="A143" t="str">
            <v>A.8</v>
          </cell>
          <cell r="B143" t="str">
            <v>OTHER</v>
          </cell>
        </row>
        <row r="144">
          <cell r="A144" t="str">
            <v>A.8.1</v>
          </cell>
          <cell r="B144" t="str">
            <v>SELF-STANDING POWER PANEL, 480V, 65KA</v>
          </cell>
          <cell r="C144">
            <v>1</v>
          </cell>
          <cell r="D144" t="str">
            <v>SET</v>
          </cell>
          <cell r="E144">
            <v>120000</v>
          </cell>
          <cell r="F144">
            <v>120000</v>
          </cell>
          <cell r="H144">
            <v>0</v>
          </cell>
          <cell r="I144">
            <v>20</v>
          </cell>
          <cell r="J144">
            <v>20</v>
          </cell>
          <cell r="K144">
            <v>120000</v>
          </cell>
          <cell r="L144">
            <v>120000</v>
          </cell>
          <cell r="M144">
            <v>0</v>
          </cell>
          <cell r="N144">
            <v>0</v>
          </cell>
          <cell r="O144">
            <v>5600</v>
          </cell>
          <cell r="P144">
            <v>5600</v>
          </cell>
        </row>
        <row r="145">
          <cell r="B145" t="str">
            <v>PNL. NO. CCR2-D-MC1 (DWG. NO. XK11A-0000-12)</v>
          </cell>
          <cell r="F145">
            <v>0</v>
          </cell>
          <cell r="H145">
            <v>0</v>
          </cell>
          <cell r="J145">
            <v>0</v>
          </cell>
          <cell r="K145">
            <v>0</v>
          </cell>
          <cell r="L145">
            <v>0</v>
          </cell>
          <cell r="M145">
            <v>0</v>
          </cell>
          <cell r="N145">
            <v>0</v>
          </cell>
          <cell r="O145">
            <v>0</v>
          </cell>
          <cell r="P145">
            <v>0</v>
          </cell>
        </row>
        <row r="146">
          <cell r="A146" t="str">
            <v>A.8.2</v>
          </cell>
          <cell r="B146" t="str">
            <v>SELF-STANDING POWER PANEL, 480V, 30KA (DWG. NO. XK11A-0000-12)</v>
          </cell>
          <cell r="C146">
            <v>6</v>
          </cell>
          <cell r="D146" t="str">
            <v>SET</v>
          </cell>
          <cell r="E146">
            <v>140000</v>
          </cell>
          <cell r="F146">
            <v>840000</v>
          </cell>
          <cell r="H146">
            <v>0</v>
          </cell>
          <cell r="I146">
            <v>20</v>
          </cell>
          <cell r="J146">
            <v>120</v>
          </cell>
          <cell r="K146">
            <v>140000</v>
          </cell>
          <cell r="L146">
            <v>840000</v>
          </cell>
          <cell r="M146">
            <v>0</v>
          </cell>
          <cell r="N146">
            <v>0</v>
          </cell>
          <cell r="O146">
            <v>5600</v>
          </cell>
          <cell r="P146">
            <v>33600</v>
          </cell>
        </row>
        <row r="147">
          <cell r="B147" t="str">
            <v>PNL. NO. POWER PANEL.</v>
          </cell>
          <cell r="F147">
            <v>0</v>
          </cell>
          <cell r="H147">
            <v>0</v>
          </cell>
          <cell r="J147">
            <v>0</v>
          </cell>
          <cell r="K147">
            <v>0</v>
          </cell>
          <cell r="L147">
            <v>0</v>
          </cell>
          <cell r="M147">
            <v>0</v>
          </cell>
          <cell r="N147">
            <v>0</v>
          </cell>
          <cell r="O147">
            <v>0</v>
          </cell>
          <cell r="P147">
            <v>0</v>
          </cell>
        </row>
        <row r="148">
          <cell r="A148" t="str">
            <v>A.8.3</v>
          </cell>
          <cell r="B148" t="str">
            <v>DRY RTANSFORMER, WEATHER PROOF ENCLOSURE</v>
          </cell>
          <cell r="F148">
            <v>0</v>
          </cell>
          <cell r="H148">
            <v>0</v>
          </cell>
          <cell r="J148">
            <v>0</v>
          </cell>
          <cell r="K148">
            <v>0</v>
          </cell>
          <cell r="L148">
            <v>0</v>
          </cell>
          <cell r="M148">
            <v>0</v>
          </cell>
          <cell r="N148">
            <v>0</v>
          </cell>
          <cell r="O148">
            <v>0</v>
          </cell>
          <cell r="P148">
            <v>0</v>
          </cell>
        </row>
        <row r="149">
          <cell r="B149" t="str">
            <v>480/240V, 30KVA</v>
          </cell>
          <cell r="C149">
            <v>9</v>
          </cell>
          <cell r="D149" t="str">
            <v>SET</v>
          </cell>
          <cell r="E149">
            <v>40000</v>
          </cell>
          <cell r="F149">
            <v>360000</v>
          </cell>
          <cell r="H149">
            <v>0</v>
          </cell>
          <cell r="I149">
            <v>18</v>
          </cell>
          <cell r="J149">
            <v>162</v>
          </cell>
          <cell r="K149">
            <v>40000</v>
          </cell>
          <cell r="L149">
            <v>360000</v>
          </cell>
          <cell r="M149">
            <v>0</v>
          </cell>
          <cell r="N149">
            <v>0</v>
          </cell>
          <cell r="O149">
            <v>5040</v>
          </cell>
          <cell r="P149">
            <v>45360</v>
          </cell>
        </row>
        <row r="150">
          <cell r="B150" t="str">
            <v>480/240V, 20KVA</v>
          </cell>
          <cell r="C150">
            <v>6</v>
          </cell>
          <cell r="D150" t="str">
            <v>SET</v>
          </cell>
          <cell r="E150">
            <v>30000</v>
          </cell>
          <cell r="F150">
            <v>180000</v>
          </cell>
          <cell r="H150">
            <v>0</v>
          </cell>
          <cell r="I150">
            <v>14</v>
          </cell>
          <cell r="J150">
            <v>84</v>
          </cell>
          <cell r="K150">
            <v>30000</v>
          </cell>
          <cell r="L150">
            <v>180000</v>
          </cell>
          <cell r="M150">
            <v>0</v>
          </cell>
          <cell r="N150">
            <v>0</v>
          </cell>
          <cell r="O150">
            <v>3920</v>
          </cell>
          <cell r="P150">
            <v>23520</v>
          </cell>
        </row>
        <row r="151">
          <cell r="B151" t="str">
            <v>480/240V, 10KVA</v>
          </cell>
          <cell r="C151">
            <v>9</v>
          </cell>
          <cell r="D151" t="str">
            <v>SET</v>
          </cell>
          <cell r="E151">
            <v>22000</v>
          </cell>
          <cell r="F151">
            <v>198000</v>
          </cell>
          <cell r="H151">
            <v>0</v>
          </cell>
          <cell r="I151">
            <v>9</v>
          </cell>
          <cell r="J151">
            <v>81</v>
          </cell>
          <cell r="K151">
            <v>22000</v>
          </cell>
          <cell r="L151">
            <v>198000</v>
          </cell>
          <cell r="M151">
            <v>0</v>
          </cell>
          <cell r="N151">
            <v>0</v>
          </cell>
          <cell r="O151">
            <v>2520</v>
          </cell>
          <cell r="P151">
            <v>22680</v>
          </cell>
        </row>
        <row r="152">
          <cell r="A152" t="str">
            <v>A.8.4</v>
          </cell>
          <cell r="B152" t="str">
            <v xml:space="preserve"> MCC FOR TRASH , 480V MCC SINGLE FACE , 30KA</v>
          </cell>
          <cell r="C152">
            <v>5</v>
          </cell>
          <cell r="D152" t="str">
            <v>SET</v>
          </cell>
          <cell r="E152">
            <v>120000</v>
          </cell>
          <cell r="F152">
            <v>600000</v>
          </cell>
          <cell r="H152">
            <v>0</v>
          </cell>
          <cell r="I152">
            <v>15</v>
          </cell>
          <cell r="J152">
            <v>75</v>
          </cell>
          <cell r="K152">
            <v>120000</v>
          </cell>
          <cell r="L152">
            <v>600000</v>
          </cell>
          <cell r="M152">
            <v>0</v>
          </cell>
          <cell r="N152">
            <v>0</v>
          </cell>
          <cell r="O152">
            <v>4200</v>
          </cell>
          <cell r="P152">
            <v>21000</v>
          </cell>
        </row>
        <row r="153">
          <cell r="A153" t="str">
            <v>A.8.5</v>
          </cell>
          <cell r="B153" t="str">
            <v>600VAC, 100A ATS PANEL, WALL MOUNT, INDOOR</v>
          </cell>
          <cell r="C153">
            <v>3</v>
          </cell>
          <cell r="D153" t="str">
            <v>SET</v>
          </cell>
          <cell r="E153">
            <v>100000</v>
          </cell>
          <cell r="F153">
            <v>300000</v>
          </cell>
          <cell r="H153">
            <v>0</v>
          </cell>
          <cell r="I153">
            <v>15</v>
          </cell>
          <cell r="J153">
            <v>45</v>
          </cell>
          <cell r="K153">
            <v>100000</v>
          </cell>
          <cell r="L153">
            <v>300000</v>
          </cell>
          <cell r="M153">
            <v>0</v>
          </cell>
          <cell r="N153">
            <v>0</v>
          </cell>
          <cell r="O153">
            <v>4200</v>
          </cell>
          <cell r="P153">
            <v>12600</v>
          </cell>
        </row>
        <row r="154">
          <cell r="A154" t="str">
            <v>A.8.6</v>
          </cell>
          <cell r="B154" t="str">
            <v>100A NFB PANEL, WALL MOUNT., INDOOR</v>
          </cell>
          <cell r="C154">
            <v>6</v>
          </cell>
          <cell r="D154" t="str">
            <v>SET</v>
          </cell>
          <cell r="E154">
            <v>4000</v>
          </cell>
          <cell r="F154">
            <v>24000</v>
          </cell>
          <cell r="H154">
            <v>0</v>
          </cell>
          <cell r="I154">
            <v>4</v>
          </cell>
          <cell r="J154">
            <v>24</v>
          </cell>
          <cell r="K154">
            <v>4000</v>
          </cell>
          <cell r="L154">
            <v>24000</v>
          </cell>
          <cell r="M154">
            <v>0</v>
          </cell>
          <cell r="N154">
            <v>0</v>
          </cell>
          <cell r="O154">
            <v>1120</v>
          </cell>
          <cell r="P154">
            <v>6720</v>
          </cell>
        </row>
        <row r="155">
          <cell r="A155" t="str">
            <v>A.8.7</v>
          </cell>
          <cell r="B155" t="str">
            <v>600V PDP PANEL, WALL MOUNT, INDOOR</v>
          </cell>
          <cell r="C155">
            <v>6</v>
          </cell>
          <cell r="D155" t="str">
            <v>SET</v>
          </cell>
          <cell r="E155">
            <v>9000</v>
          </cell>
          <cell r="F155">
            <v>54000</v>
          </cell>
          <cell r="H155">
            <v>0</v>
          </cell>
          <cell r="I155">
            <v>6</v>
          </cell>
          <cell r="J155">
            <v>36</v>
          </cell>
          <cell r="K155">
            <v>9000</v>
          </cell>
          <cell r="L155">
            <v>54000</v>
          </cell>
          <cell r="M155">
            <v>0</v>
          </cell>
          <cell r="N155">
            <v>0</v>
          </cell>
          <cell r="O155">
            <v>1680</v>
          </cell>
          <cell r="P155">
            <v>10080</v>
          </cell>
        </row>
        <row r="156">
          <cell r="B156" t="str">
            <v>W/NFB 100A x 1, 20A x6, 10KA</v>
          </cell>
        </row>
        <row r="157">
          <cell r="A157" t="str">
            <v>A.8.8</v>
          </cell>
          <cell r="B157" t="str">
            <v>POWER SYSTEM GRAPHIC PANEL, SELF-STANDING,</v>
          </cell>
          <cell r="C157">
            <v>1</v>
          </cell>
          <cell r="D157" t="str">
            <v>SET</v>
          </cell>
          <cell r="E157">
            <v>320000</v>
          </cell>
          <cell r="F157">
            <v>320000</v>
          </cell>
          <cell r="H157">
            <v>0</v>
          </cell>
          <cell r="I157">
            <v>30</v>
          </cell>
          <cell r="J157">
            <v>30</v>
          </cell>
          <cell r="K157">
            <v>320000</v>
          </cell>
          <cell r="L157">
            <v>320000</v>
          </cell>
          <cell r="M157">
            <v>0</v>
          </cell>
          <cell r="N157">
            <v>0</v>
          </cell>
          <cell r="O157">
            <v>8400</v>
          </cell>
          <cell r="P157">
            <v>8400</v>
          </cell>
        </row>
        <row r="158">
          <cell r="B158" t="str">
            <v xml:space="preserve"> ENCLOSURE SIZE 2200(W)x2300(H)x600(D)MM.</v>
          </cell>
          <cell r="F158">
            <v>0</v>
          </cell>
          <cell r="H158">
            <v>0</v>
          </cell>
          <cell r="J158">
            <v>0</v>
          </cell>
          <cell r="K158">
            <v>0</v>
          </cell>
          <cell r="L158">
            <v>0</v>
          </cell>
          <cell r="M158">
            <v>0</v>
          </cell>
          <cell r="N158">
            <v>0</v>
          </cell>
          <cell r="O158">
            <v>0</v>
          </cell>
          <cell r="P158">
            <v>0</v>
          </cell>
        </row>
        <row r="159">
          <cell r="B159" t="str">
            <v>MOSAIC PANEL SIZE 2000(W)x1000(H)MM., W/ LIGHT x60</v>
          </cell>
          <cell r="F159">
            <v>0</v>
          </cell>
          <cell r="H159">
            <v>0</v>
          </cell>
          <cell r="J159">
            <v>0</v>
          </cell>
          <cell r="K159">
            <v>0</v>
          </cell>
          <cell r="L159">
            <v>0</v>
          </cell>
          <cell r="M159">
            <v>0</v>
          </cell>
          <cell r="N159">
            <v>0</v>
          </cell>
          <cell r="O159">
            <v>0</v>
          </cell>
          <cell r="P159">
            <v>0</v>
          </cell>
        </row>
        <row r="160">
          <cell r="B160" t="str">
            <v>SUB-TOTAL (A.8)</v>
          </cell>
          <cell r="F160">
            <v>2996000</v>
          </cell>
          <cell r="J160">
            <v>677</v>
          </cell>
          <cell r="L160">
            <v>2996000</v>
          </cell>
          <cell r="O160">
            <v>0</v>
          </cell>
          <cell r="P160">
            <v>189560</v>
          </cell>
        </row>
        <row r="161">
          <cell r="O161">
            <v>0</v>
          </cell>
        </row>
        <row r="162">
          <cell r="A162" t="str">
            <v xml:space="preserve">   A.9</v>
          </cell>
          <cell r="B162" t="str">
            <v xml:space="preserve"> TEST FEE FOR MECH-ELEC CONSULANT CO. &amp; T.P.C.</v>
          </cell>
          <cell r="C162">
            <v>1</v>
          </cell>
          <cell r="D162" t="str">
            <v>LOT</v>
          </cell>
          <cell r="E162" t="str">
            <v>M+L</v>
          </cell>
          <cell r="F162" t="str">
            <v>M+L</v>
          </cell>
          <cell r="H162">
            <v>0</v>
          </cell>
          <cell r="I162">
            <v>1607</v>
          </cell>
          <cell r="J162">
            <v>1607</v>
          </cell>
          <cell r="K162" t="str">
            <v>M+L</v>
          </cell>
          <cell r="L162" t="str">
            <v>M+L</v>
          </cell>
          <cell r="M162">
            <v>0</v>
          </cell>
          <cell r="N162">
            <v>0</v>
          </cell>
          <cell r="O162">
            <v>1800000</v>
          </cell>
          <cell r="P162">
            <v>1800000</v>
          </cell>
        </row>
        <row r="163">
          <cell r="F163">
            <v>0</v>
          </cell>
          <cell r="H163">
            <v>0</v>
          </cell>
          <cell r="J163">
            <v>0</v>
          </cell>
          <cell r="K163">
            <v>0</v>
          </cell>
          <cell r="L163">
            <v>0</v>
          </cell>
          <cell r="M163">
            <v>0</v>
          </cell>
          <cell r="N163">
            <v>0</v>
          </cell>
          <cell r="O163">
            <v>0</v>
          </cell>
          <cell r="P163">
            <v>0</v>
          </cell>
        </row>
        <row r="164">
          <cell r="B164" t="str">
            <v>SUB-TOTAL : (A)</v>
          </cell>
          <cell r="F164">
            <v>138612100</v>
          </cell>
          <cell r="H164">
            <v>0</v>
          </cell>
          <cell r="J164">
            <v>13764</v>
          </cell>
          <cell r="K164">
            <v>0</v>
          </cell>
          <cell r="L164">
            <v>138612100</v>
          </cell>
          <cell r="M164">
            <v>0</v>
          </cell>
          <cell r="N164">
            <v>0</v>
          </cell>
          <cell r="O164">
            <v>0</v>
          </cell>
          <cell r="P164">
            <v>6155030</v>
          </cell>
        </row>
        <row r="167">
          <cell r="F167">
            <v>0</v>
          </cell>
          <cell r="H167">
            <v>0</v>
          </cell>
          <cell r="J167">
            <v>0</v>
          </cell>
          <cell r="K167">
            <v>0</v>
          </cell>
          <cell r="L167">
            <v>0</v>
          </cell>
          <cell r="M167">
            <v>0</v>
          </cell>
          <cell r="N167">
            <v>0</v>
          </cell>
          <cell r="O167">
            <v>0</v>
          </cell>
          <cell r="P167">
            <v>0</v>
          </cell>
        </row>
        <row r="168">
          <cell r="A168" t="str">
            <v>B</v>
          </cell>
          <cell r="B168" t="str">
            <v xml:space="preserve"> POWER DISTRIBUTION SYSTEM</v>
          </cell>
          <cell r="F168">
            <v>0</v>
          </cell>
          <cell r="H168">
            <v>0</v>
          </cell>
          <cell r="J168">
            <v>0</v>
          </cell>
          <cell r="K168">
            <v>0</v>
          </cell>
          <cell r="L168">
            <v>0</v>
          </cell>
          <cell r="M168">
            <v>0</v>
          </cell>
          <cell r="N168">
            <v>0</v>
          </cell>
          <cell r="O168">
            <v>0</v>
          </cell>
          <cell r="P168">
            <v>0</v>
          </cell>
        </row>
        <row r="169">
          <cell r="F169">
            <v>0</v>
          </cell>
          <cell r="H169">
            <v>0</v>
          </cell>
          <cell r="J169">
            <v>0</v>
          </cell>
          <cell r="K169">
            <v>0</v>
          </cell>
          <cell r="L169">
            <v>0</v>
          </cell>
          <cell r="M169">
            <v>0</v>
          </cell>
          <cell r="N169">
            <v>0</v>
          </cell>
          <cell r="O169">
            <v>0</v>
          </cell>
          <cell r="P169">
            <v>0</v>
          </cell>
        </row>
        <row r="170">
          <cell r="B170" t="str">
            <v xml:space="preserve"> 600V POWER CABLE, XLPE INSU. PVC JACKET</v>
          </cell>
          <cell r="F170">
            <v>0</v>
          </cell>
          <cell r="H170">
            <v>0</v>
          </cell>
          <cell r="J170">
            <v>0</v>
          </cell>
          <cell r="K170">
            <v>0</v>
          </cell>
          <cell r="L170">
            <v>0</v>
          </cell>
          <cell r="M170">
            <v>0</v>
          </cell>
          <cell r="N170">
            <v>0</v>
          </cell>
          <cell r="O170">
            <v>0</v>
          </cell>
          <cell r="P170">
            <v>0</v>
          </cell>
        </row>
        <row r="171">
          <cell r="A171">
            <v>1</v>
          </cell>
          <cell r="B171" t="str">
            <v xml:space="preserve">    3/C 3.5 sq.mm </v>
          </cell>
          <cell r="C171">
            <v>4500</v>
          </cell>
          <cell r="D171" t="str">
            <v>M</v>
          </cell>
          <cell r="E171">
            <v>15</v>
          </cell>
          <cell r="F171">
            <v>67500</v>
          </cell>
          <cell r="H171">
            <v>0</v>
          </cell>
          <cell r="I171">
            <v>7.9000000000000001E-2</v>
          </cell>
          <cell r="J171">
            <v>356</v>
          </cell>
          <cell r="K171">
            <v>15</v>
          </cell>
          <cell r="L171">
            <v>67500</v>
          </cell>
          <cell r="M171">
            <v>0</v>
          </cell>
          <cell r="N171">
            <v>0</v>
          </cell>
          <cell r="O171">
            <v>22</v>
          </cell>
          <cell r="P171">
            <v>99000</v>
          </cell>
        </row>
        <row r="172">
          <cell r="A172">
            <v>2</v>
          </cell>
          <cell r="B172" t="str">
            <v xml:space="preserve">    3/C 5.5 sq.mm </v>
          </cell>
          <cell r="C172">
            <v>4000</v>
          </cell>
          <cell r="D172" t="str">
            <v>M</v>
          </cell>
          <cell r="E172">
            <v>20</v>
          </cell>
          <cell r="F172">
            <v>80000</v>
          </cell>
          <cell r="H172">
            <v>0</v>
          </cell>
          <cell r="I172">
            <v>0.1</v>
          </cell>
          <cell r="J172">
            <v>400</v>
          </cell>
          <cell r="K172">
            <v>20</v>
          </cell>
          <cell r="L172">
            <v>80000</v>
          </cell>
          <cell r="M172">
            <v>0</v>
          </cell>
          <cell r="N172">
            <v>0</v>
          </cell>
          <cell r="O172">
            <v>28</v>
          </cell>
          <cell r="P172">
            <v>112000</v>
          </cell>
        </row>
        <row r="173">
          <cell r="A173">
            <v>3</v>
          </cell>
          <cell r="B173" t="str">
            <v xml:space="preserve">    3/C   8 sq.mm </v>
          </cell>
          <cell r="C173">
            <v>3000</v>
          </cell>
          <cell r="D173" t="str">
            <v>M</v>
          </cell>
          <cell r="E173">
            <v>29</v>
          </cell>
          <cell r="F173">
            <v>87000</v>
          </cell>
          <cell r="H173">
            <v>0</v>
          </cell>
          <cell r="I173">
            <v>0.11799999999999999</v>
          </cell>
          <cell r="J173">
            <v>354</v>
          </cell>
          <cell r="K173">
            <v>29</v>
          </cell>
          <cell r="L173">
            <v>87000</v>
          </cell>
          <cell r="M173">
            <v>0</v>
          </cell>
          <cell r="N173">
            <v>0</v>
          </cell>
          <cell r="O173">
            <v>33</v>
          </cell>
          <cell r="P173">
            <v>99000</v>
          </cell>
        </row>
        <row r="174">
          <cell r="A174">
            <v>4</v>
          </cell>
          <cell r="B174" t="str">
            <v xml:space="preserve">    3/C  14 sq.mm </v>
          </cell>
          <cell r="C174">
            <v>1000</v>
          </cell>
          <cell r="D174" t="str">
            <v>M</v>
          </cell>
          <cell r="E174">
            <v>47</v>
          </cell>
          <cell r="F174">
            <v>47000</v>
          </cell>
          <cell r="H174">
            <v>0</v>
          </cell>
          <cell r="I174">
            <v>0.152</v>
          </cell>
          <cell r="J174">
            <v>152</v>
          </cell>
          <cell r="K174">
            <v>47</v>
          </cell>
          <cell r="L174">
            <v>47000</v>
          </cell>
          <cell r="M174">
            <v>0</v>
          </cell>
          <cell r="N174">
            <v>0</v>
          </cell>
          <cell r="O174">
            <v>43</v>
          </cell>
          <cell r="P174">
            <v>43000</v>
          </cell>
        </row>
        <row r="175">
          <cell r="A175">
            <v>5</v>
          </cell>
          <cell r="B175" t="str">
            <v xml:space="preserve">    3/C  22 sq.mm </v>
          </cell>
          <cell r="C175">
            <v>3000</v>
          </cell>
          <cell r="D175" t="str">
            <v>M</v>
          </cell>
          <cell r="E175">
            <v>70</v>
          </cell>
          <cell r="F175">
            <v>210000</v>
          </cell>
          <cell r="H175">
            <v>0</v>
          </cell>
          <cell r="I175">
            <v>0.18099999999999999</v>
          </cell>
          <cell r="J175">
            <v>543</v>
          </cell>
          <cell r="K175">
            <v>70</v>
          </cell>
          <cell r="L175">
            <v>210000</v>
          </cell>
          <cell r="M175">
            <v>0</v>
          </cell>
          <cell r="N175">
            <v>0</v>
          </cell>
          <cell r="O175">
            <v>51</v>
          </cell>
          <cell r="P175">
            <v>153000</v>
          </cell>
        </row>
        <row r="176">
          <cell r="A176">
            <v>6</v>
          </cell>
          <cell r="B176" t="str">
            <v xml:space="preserve">    3/C  38 sq.mm </v>
          </cell>
          <cell r="C176">
            <v>3000</v>
          </cell>
          <cell r="D176" t="str">
            <v>M</v>
          </cell>
          <cell r="E176">
            <v>111</v>
          </cell>
          <cell r="F176">
            <v>333000</v>
          </cell>
          <cell r="H176">
            <v>0</v>
          </cell>
          <cell r="I176">
            <v>0.23</v>
          </cell>
          <cell r="J176">
            <v>690</v>
          </cell>
          <cell r="K176">
            <v>111</v>
          </cell>
          <cell r="L176">
            <v>333000</v>
          </cell>
          <cell r="M176">
            <v>0</v>
          </cell>
          <cell r="N176">
            <v>0</v>
          </cell>
          <cell r="O176">
            <v>64</v>
          </cell>
          <cell r="P176">
            <v>192000</v>
          </cell>
        </row>
        <row r="177">
          <cell r="A177">
            <v>7</v>
          </cell>
          <cell r="B177" t="str">
            <v xml:space="preserve">    3/C  60 sq.mm </v>
          </cell>
          <cell r="C177">
            <v>7200</v>
          </cell>
          <cell r="D177" t="str">
            <v>M</v>
          </cell>
          <cell r="E177">
            <v>177</v>
          </cell>
          <cell r="F177">
            <v>1274400</v>
          </cell>
          <cell r="H177">
            <v>0</v>
          </cell>
          <cell r="I177">
            <v>0.27700000000000002</v>
          </cell>
          <cell r="J177">
            <v>1994</v>
          </cell>
          <cell r="K177">
            <v>177</v>
          </cell>
          <cell r="L177">
            <v>1274400</v>
          </cell>
          <cell r="M177">
            <v>0</v>
          </cell>
          <cell r="N177">
            <v>0</v>
          </cell>
          <cell r="O177">
            <v>78</v>
          </cell>
          <cell r="P177">
            <v>561600</v>
          </cell>
        </row>
        <row r="178">
          <cell r="A178">
            <v>8</v>
          </cell>
          <cell r="B178" t="str">
            <v xml:space="preserve">    1/C 100 sq.mm </v>
          </cell>
          <cell r="C178">
            <v>2000</v>
          </cell>
          <cell r="D178" t="str">
            <v>M</v>
          </cell>
          <cell r="E178">
            <v>92</v>
          </cell>
          <cell r="F178">
            <v>184000</v>
          </cell>
          <cell r="H178">
            <v>0</v>
          </cell>
          <cell r="I178">
            <v>0.17599999999999999</v>
          </cell>
          <cell r="J178">
            <v>352</v>
          </cell>
          <cell r="K178">
            <v>92</v>
          </cell>
          <cell r="L178">
            <v>184000</v>
          </cell>
          <cell r="M178">
            <v>0</v>
          </cell>
          <cell r="N178">
            <v>0</v>
          </cell>
          <cell r="O178">
            <v>49</v>
          </cell>
          <cell r="P178">
            <v>98000</v>
          </cell>
        </row>
        <row r="179">
          <cell r="A179">
            <v>9</v>
          </cell>
          <cell r="B179" t="str">
            <v xml:space="preserve">    1/C 150 sq.mm </v>
          </cell>
          <cell r="C179">
            <v>16500</v>
          </cell>
          <cell r="D179" t="str">
            <v>M</v>
          </cell>
          <cell r="E179">
            <v>137</v>
          </cell>
          <cell r="F179">
            <v>2260500</v>
          </cell>
          <cell r="H179">
            <v>0</v>
          </cell>
          <cell r="I179">
            <v>0.20499999999999999</v>
          </cell>
          <cell r="J179">
            <v>3383</v>
          </cell>
          <cell r="K179">
            <v>137</v>
          </cell>
          <cell r="L179">
            <v>2260500</v>
          </cell>
          <cell r="M179">
            <v>0</v>
          </cell>
          <cell r="N179">
            <v>0</v>
          </cell>
          <cell r="O179">
            <v>57</v>
          </cell>
          <cell r="P179">
            <v>940500</v>
          </cell>
        </row>
        <row r="180">
          <cell r="A180">
            <v>10</v>
          </cell>
          <cell r="B180" t="str">
            <v xml:space="preserve">    1/C 250 sq.mm </v>
          </cell>
          <cell r="C180">
            <v>15000</v>
          </cell>
          <cell r="D180" t="str">
            <v>M</v>
          </cell>
          <cell r="E180">
            <v>223</v>
          </cell>
          <cell r="F180">
            <v>3345000</v>
          </cell>
          <cell r="H180">
            <v>0</v>
          </cell>
          <cell r="I180">
            <v>0.247</v>
          </cell>
          <cell r="J180">
            <v>3705</v>
          </cell>
          <cell r="K180">
            <v>223</v>
          </cell>
          <cell r="L180">
            <v>3345000</v>
          </cell>
          <cell r="M180">
            <v>0</v>
          </cell>
          <cell r="N180">
            <v>0</v>
          </cell>
          <cell r="O180">
            <v>69</v>
          </cell>
          <cell r="P180">
            <v>1035000</v>
          </cell>
        </row>
        <row r="181">
          <cell r="A181">
            <v>11</v>
          </cell>
          <cell r="B181" t="str">
            <v xml:space="preserve">    1/C 325 sq.mm </v>
          </cell>
          <cell r="C181">
            <v>16500</v>
          </cell>
          <cell r="D181" t="str">
            <v>M</v>
          </cell>
          <cell r="E181">
            <v>279</v>
          </cell>
          <cell r="F181">
            <v>4603500</v>
          </cell>
          <cell r="H181">
            <v>0</v>
          </cell>
          <cell r="I181">
            <v>0.27</v>
          </cell>
          <cell r="J181">
            <v>4455</v>
          </cell>
          <cell r="K181">
            <v>279</v>
          </cell>
          <cell r="L181">
            <v>4603500</v>
          </cell>
          <cell r="M181">
            <v>0</v>
          </cell>
          <cell r="N181">
            <v>0</v>
          </cell>
          <cell r="O181">
            <v>76</v>
          </cell>
          <cell r="P181">
            <v>1254000</v>
          </cell>
        </row>
        <row r="182">
          <cell r="A182">
            <v>12</v>
          </cell>
          <cell r="B182" t="str">
            <v xml:space="preserve">    4/C 5.5 sq.mm </v>
          </cell>
          <cell r="C182">
            <v>300</v>
          </cell>
          <cell r="D182" t="str">
            <v>M</v>
          </cell>
          <cell r="E182">
            <v>28</v>
          </cell>
          <cell r="F182">
            <v>8400</v>
          </cell>
          <cell r="H182">
            <v>0</v>
          </cell>
          <cell r="I182">
            <v>0.11700000000000001</v>
          </cell>
          <cell r="J182">
            <v>35</v>
          </cell>
          <cell r="K182">
            <v>28</v>
          </cell>
          <cell r="L182">
            <v>8400</v>
          </cell>
          <cell r="M182">
            <v>0</v>
          </cell>
          <cell r="N182">
            <v>0</v>
          </cell>
          <cell r="O182">
            <v>33</v>
          </cell>
          <cell r="P182">
            <v>9900</v>
          </cell>
        </row>
        <row r="183">
          <cell r="A183">
            <v>13</v>
          </cell>
          <cell r="B183" t="str">
            <v xml:space="preserve">    4/C 60 sq.mm </v>
          </cell>
          <cell r="C183">
            <v>300</v>
          </cell>
          <cell r="D183" t="str">
            <v>M</v>
          </cell>
          <cell r="E183">
            <v>232</v>
          </cell>
          <cell r="F183">
            <v>69600</v>
          </cell>
          <cell r="H183">
            <v>0</v>
          </cell>
          <cell r="I183">
            <v>0.32500000000000001</v>
          </cell>
          <cell r="J183">
            <v>98</v>
          </cell>
          <cell r="K183">
            <v>232</v>
          </cell>
          <cell r="L183">
            <v>69600</v>
          </cell>
          <cell r="M183">
            <v>0</v>
          </cell>
          <cell r="N183">
            <v>0</v>
          </cell>
          <cell r="O183">
            <v>91</v>
          </cell>
          <cell r="P183">
            <v>27300</v>
          </cell>
        </row>
        <row r="184">
          <cell r="E184">
            <v>0</v>
          </cell>
          <cell r="F184">
            <v>0</v>
          </cell>
          <cell r="H184">
            <v>0</v>
          </cell>
          <cell r="I184">
            <v>0</v>
          </cell>
          <cell r="J184">
            <v>0</v>
          </cell>
          <cell r="K184">
            <v>0</v>
          </cell>
          <cell r="L184">
            <v>0</v>
          </cell>
          <cell r="M184">
            <v>0</v>
          </cell>
          <cell r="N184">
            <v>0</v>
          </cell>
          <cell r="O184">
            <v>0</v>
          </cell>
          <cell r="P184">
            <v>0</v>
          </cell>
        </row>
        <row r="185">
          <cell r="B185" t="str">
            <v xml:space="preserve"> 600V CONTROL CABLE, PVC INSU. PVC JACKET</v>
          </cell>
          <cell r="E185">
            <v>0</v>
          </cell>
          <cell r="F185">
            <v>0</v>
          </cell>
          <cell r="H185">
            <v>0</v>
          </cell>
          <cell r="I185">
            <v>0</v>
          </cell>
          <cell r="J185">
            <v>0</v>
          </cell>
          <cell r="K185">
            <v>0</v>
          </cell>
          <cell r="L185">
            <v>0</v>
          </cell>
          <cell r="M185">
            <v>0</v>
          </cell>
          <cell r="N185">
            <v>0</v>
          </cell>
          <cell r="O185">
            <v>0</v>
          </cell>
          <cell r="P185">
            <v>0</v>
          </cell>
        </row>
        <row r="186">
          <cell r="A186">
            <v>14</v>
          </cell>
          <cell r="B186" t="str">
            <v xml:space="preserve">    4/C 2.0 sq.mm </v>
          </cell>
          <cell r="C186">
            <v>13000</v>
          </cell>
          <cell r="D186" t="str">
            <v>M</v>
          </cell>
          <cell r="E186">
            <v>11</v>
          </cell>
          <cell r="F186">
            <v>143000</v>
          </cell>
          <cell r="H186">
            <v>0</v>
          </cell>
          <cell r="I186">
            <v>0.08</v>
          </cell>
          <cell r="J186">
            <v>1040</v>
          </cell>
          <cell r="K186">
            <v>11</v>
          </cell>
          <cell r="L186">
            <v>143000</v>
          </cell>
          <cell r="M186">
            <v>0</v>
          </cell>
          <cell r="N186">
            <v>0</v>
          </cell>
          <cell r="O186">
            <v>22</v>
          </cell>
          <cell r="P186">
            <v>286000</v>
          </cell>
        </row>
        <row r="187">
          <cell r="A187">
            <v>15</v>
          </cell>
          <cell r="B187" t="str">
            <v xml:space="preserve">    7/C 2.0 sq.mm </v>
          </cell>
          <cell r="C187">
            <v>6400</v>
          </cell>
          <cell r="D187" t="str">
            <v>M</v>
          </cell>
          <cell r="E187">
            <v>24</v>
          </cell>
          <cell r="F187">
            <v>153600</v>
          </cell>
          <cell r="H187">
            <v>0</v>
          </cell>
          <cell r="I187">
            <v>0.105</v>
          </cell>
          <cell r="J187">
            <v>672</v>
          </cell>
          <cell r="K187">
            <v>24</v>
          </cell>
          <cell r="L187">
            <v>153600</v>
          </cell>
          <cell r="M187">
            <v>0</v>
          </cell>
          <cell r="N187">
            <v>0</v>
          </cell>
          <cell r="O187">
            <v>29</v>
          </cell>
          <cell r="P187">
            <v>185600</v>
          </cell>
        </row>
        <row r="188">
          <cell r="A188">
            <v>16</v>
          </cell>
          <cell r="B188" t="str">
            <v xml:space="preserve">    9/C 2.0 sq.mm </v>
          </cell>
          <cell r="C188">
            <v>4000</v>
          </cell>
          <cell r="D188" t="str">
            <v>M</v>
          </cell>
          <cell r="E188">
            <v>30</v>
          </cell>
          <cell r="F188">
            <v>120000</v>
          </cell>
          <cell r="H188">
            <v>0</v>
          </cell>
          <cell r="I188">
            <v>0.12</v>
          </cell>
          <cell r="J188">
            <v>480</v>
          </cell>
          <cell r="K188">
            <v>30</v>
          </cell>
          <cell r="L188">
            <v>120000</v>
          </cell>
          <cell r="M188">
            <v>0</v>
          </cell>
          <cell r="N188">
            <v>0</v>
          </cell>
          <cell r="O188">
            <v>34</v>
          </cell>
          <cell r="P188">
            <v>136000</v>
          </cell>
        </row>
        <row r="189">
          <cell r="A189">
            <v>17</v>
          </cell>
          <cell r="B189" t="str">
            <v xml:space="preserve">   12/C 2.0 sq.mm </v>
          </cell>
          <cell r="C189">
            <v>2500</v>
          </cell>
          <cell r="D189" t="str">
            <v>M</v>
          </cell>
          <cell r="E189">
            <v>38</v>
          </cell>
          <cell r="F189">
            <v>95000</v>
          </cell>
          <cell r="H189">
            <v>0</v>
          </cell>
          <cell r="I189">
            <v>0.13800000000000001</v>
          </cell>
          <cell r="J189">
            <v>345</v>
          </cell>
          <cell r="K189">
            <v>38</v>
          </cell>
          <cell r="L189">
            <v>95000</v>
          </cell>
          <cell r="M189">
            <v>0</v>
          </cell>
          <cell r="N189">
            <v>0</v>
          </cell>
          <cell r="O189">
            <v>39</v>
          </cell>
          <cell r="P189">
            <v>97500</v>
          </cell>
        </row>
        <row r="190">
          <cell r="A190">
            <v>18</v>
          </cell>
          <cell r="B190" t="str">
            <v xml:space="preserve">   19/C 2.0 sq.mm </v>
          </cell>
          <cell r="C190">
            <v>1950</v>
          </cell>
          <cell r="D190" t="str">
            <v>M</v>
          </cell>
          <cell r="E190">
            <v>57</v>
          </cell>
          <cell r="F190">
            <v>111150</v>
          </cell>
          <cell r="H190">
            <v>0</v>
          </cell>
          <cell r="I190">
            <v>0.17399999999999999</v>
          </cell>
          <cell r="J190">
            <v>339</v>
          </cell>
          <cell r="K190">
            <v>57</v>
          </cell>
          <cell r="L190">
            <v>111150</v>
          </cell>
          <cell r="M190">
            <v>0</v>
          </cell>
          <cell r="N190">
            <v>0</v>
          </cell>
          <cell r="O190">
            <v>49</v>
          </cell>
          <cell r="P190">
            <v>95550</v>
          </cell>
        </row>
        <row r="191">
          <cell r="A191">
            <v>19</v>
          </cell>
          <cell r="B191" t="str">
            <v xml:space="preserve">   30/C 2.0 sq.mm </v>
          </cell>
          <cell r="C191">
            <v>1900</v>
          </cell>
          <cell r="D191" t="str">
            <v>M</v>
          </cell>
          <cell r="E191">
            <v>92</v>
          </cell>
          <cell r="F191">
            <v>174800</v>
          </cell>
          <cell r="H191">
            <v>0</v>
          </cell>
          <cell r="I191">
            <v>0.21199999999999999</v>
          </cell>
          <cell r="J191">
            <v>403</v>
          </cell>
          <cell r="K191">
            <v>92</v>
          </cell>
          <cell r="L191">
            <v>174800</v>
          </cell>
          <cell r="M191">
            <v>0</v>
          </cell>
          <cell r="N191">
            <v>0</v>
          </cell>
          <cell r="O191">
            <v>59</v>
          </cell>
          <cell r="P191">
            <v>112100</v>
          </cell>
        </row>
        <row r="192">
          <cell r="A192">
            <v>20</v>
          </cell>
          <cell r="B192" t="str">
            <v>600V SHIELDED CABLE, 8P-#14AWG</v>
          </cell>
          <cell r="C192">
            <v>300</v>
          </cell>
          <cell r="D192" t="str">
            <v>M</v>
          </cell>
          <cell r="E192">
            <v>83</v>
          </cell>
          <cell r="F192">
            <v>24900</v>
          </cell>
          <cell r="H192">
            <v>0</v>
          </cell>
          <cell r="I192">
            <v>0.16</v>
          </cell>
          <cell r="J192">
            <v>48</v>
          </cell>
          <cell r="K192">
            <v>83</v>
          </cell>
          <cell r="L192">
            <v>24900</v>
          </cell>
          <cell r="M192">
            <v>0</v>
          </cell>
          <cell r="N192">
            <v>0</v>
          </cell>
          <cell r="O192">
            <v>45</v>
          </cell>
          <cell r="P192">
            <v>13500</v>
          </cell>
        </row>
        <row r="193">
          <cell r="E193">
            <v>0</v>
          </cell>
          <cell r="F193">
            <v>0</v>
          </cell>
          <cell r="H193">
            <v>0</v>
          </cell>
          <cell r="I193">
            <v>0</v>
          </cell>
          <cell r="J193">
            <v>0</v>
          </cell>
          <cell r="K193">
            <v>0</v>
          </cell>
          <cell r="L193">
            <v>0</v>
          </cell>
          <cell r="M193">
            <v>0</v>
          </cell>
          <cell r="N193">
            <v>0</v>
          </cell>
          <cell r="O193">
            <v>0</v>
          </cell>
          <cell r="P193">
            <v>0</v>
          </cell>
        </row>
        <row r="194">
          <cell r="B194" t="str">
            <v>8KV POWER CABLE, XLPE INSU. PVC JACKET</v>
          </cell>
          <cell r="E194">
            <v>0</v>
          </cell>
          <cell r="F194">
            <v>0</v>
          </cell>
          <cell r="H194">
            <v>0</v>
          </cell>
          <cell r="I194">
            <v>0</v>
          </cell>
          <cell r="J194">
            <v>0</v>
          </cell>
          <cell r="K194">
            <v>0</v>
          </cell>
          <cell r="L194">
            <v>0</v>
          </cell>
          <cell r="M194">
            <v>0</v>
          </cell>
          <cell r="N194">
            <v>0</v>
          </cell>
          <cell r="O194">
            <v>0</v>
          </cell>
          <cell r="P194">
            <v>0</v>
          </cell>
        </row>
        <row r="195">
          <cell r="A195">
            <v>21</v>
          </cell>
          <cell r="B195" t="str">
            <v xml:space="preserve">    3/C  38 sq.mm </v>
          </cell>
          <cell r="C195">
            <v>880</v>
          </cell>
          <cell r="D195" t="str">
            <v>M</v>
          </cell>
          <cell r="E195">
            <v>268</v>
          </cell>
          <cell r="F195">
            <v>235840</v>
          </cell>
          <cell r="H195">
            <v>0</v>
          </cell>
          <cell r="I195">
            <v>0.32100000000000001</v>
          </cell>
          <cell r="J195">
            <v>282</v>
          </cell>
          <cell r="K195">
            <v>268</v>
          </cell>
          <cell r="L195">
            <v>235840</v>
          </cell>
          <cell r="M195">
            <v>0</v>
          </cell>
          <cell r="N195">
            <v>0</v>
          </cell>
          <cell r="O195">
            <v>90</v>
          </cell>
          <cell r="P195">
            <v>79200</v>
          </cell>
        </row>
        <row r="196">
          <cell r="A196">
            <v>22</v>
          </cell>
          <cell r="B196" t="str">
            <v xml:space="preserve">    3/C  60 sq.mm </v>
          </cell>
          <cell r="C196">
            <v>200</v>
          </cell>
          <cell r="D196" t="str">
            <v>M</v>
          </cell>
          <cell r="E196">
            <v>367</v>
          </cell>
          <cell r="F196">
            <v>73400</v>
          </cell>
          <cell r="H196">
            <v>0</v>
          </cell>
          <cell r="I196">
            <v>0.38800000000000001</v>
          </cell>
          <cell r="J196">
            <v>78</v>
          </cell>
          <cell r="K196">
            <v>367</v>
          </cell>
          <cell r="L196">
            <v>73400</v>
          </cell>
          <cell r="M196">
            <v>0</v>
          </cell>
          <cell r="N196">
            <v>0</v>
          </cell>
          <cell r="O196">
            <v>109</v>
          </cell>
          <cell r="P196">
            <v>21800</v>
          </cell>
        </row>
        <row r="197">
          <cell r="A197">
            <v>23</v>
          </cell>
          <cell r="B197" t="str">
            <v xml:space="preserve">    1/C 100 sq.mm </v>
          </cell>
          <cell r="C197">
            <v>4800</v>
          </cell>
          <cell r="D197" t="str">
            <v>M</v>
          </cell>
          <cell r="E197">
            <v>148</v>
          </cell>
          <cell r="F197">
            <v>710400</v>
          </cell>
          <cell r="H197">
            <v>0</v>
          </cell>
          <cell r="I197">
            <v>0.22500000000000001</v>
          </cell>
          <cell r="J197">
            <v>1080</v>
          </cell>
          <cell r="K197">
            <v>148</v>
          </cell>
          <cell r="L197">
            <v>710400</v>
          </cell>
          <cell r="M197">
            <v>0</v>
          </cell>
          <cell r="N197">
            <v>0</v>
          </cell>
          <cell r="O197">
            <v>63</v>
          </cell>
          <cell r="P197">
            <v>302400</v>
          </cell>
        </row>
        <row r="198">
          <cell r="A198">
            <v>24</v>
          </cell>
          <cell r="B198" t="str">
            <v xml:space="preserve">    1/C 200 sq.mm </v>
          </cell>
          <cell r="C198">
            <v>1000</v>
          </cell>
          <cell r="D198" t="str">
            <v>M</v>
          </cell>
          <cell r="E198">
            <v>246</v>
          </cell>
          <cell r="F198">
            <v>246000</v>
          </cell>
          <cell r="H198">
            <v>0</v>
          </cell>
          <cell r="I198">
            <v>0.28699999999999998</v>
          </cell>
          <cell r="J198">
            <v>287</v>
          </cell>
          <cell r="K198">
            <v>246</v>
          </cell>
          <cell r="L198">
            <v>246000</v>
          </cell>
          <cell r="M198">
            <v>0</v>
          </cell>
          <cell r="N198">
            <v>0</v>
          </cell>
          <cell r="O198">
            <v>80</v>
          </cell>
          <cell r="P198">
            <v>80000</v>
          </cell>
        </row>
        <row r="199">
          <cell r="A199">
            <v>25</v>
          </cell>
          <cell r="B199" t="str">
            <v xml:space="preserve">    1/C 250 sq.mm </v>
          </cell>
          <cell r="C199">
            <v>17500</v>
          </cell>
          <cell r="D199" t="str">
            <v>M</v>
          </cell>
          <cell r="E199">
            <v>306</v>
          </cell>
          <cell r="F199">
            <v>5355000</v>
          </cell>
          <cell r="H199">
            <v>0</v>
          </cell>
          <cell r="I199">
            <v>0.27400000000000002</v>
          </cell>
          <cell r="J199">
            <v>4795</v>
          </cell>
          <cell r="K199">
            <v>306</v>
          </cell>
          <cell r="L199">
            <v>5355000</v>
          </cell>
          <cell r="M199">
            <v>0</v>
          </cell>
          <cell r="N199">
            <v>0</v>
          </cell>
          <cell r="O199">
            <v>77</v>
          </cell>
          <cell r="P199">
            <v>1347500</v>
          </cell>
        </row>
        <row r="200">
          <cell r="F200">
            <v>0</v>
          </cell>
          <cell r="H200">
            <v>0</v>
          </cell>
          <cell r="J200">
            <v>0</v>
          </cell>
          <cell r="K200">
            <v>0</v>
          </cell>
          <cell r="L200">
            <v>0</v>
          </cell>
          <cell r="M200">
            <v>0</v>
          </cell>
          <cell r="N200">
            <v>0</v>
          </cell>
          <cell r="O200">
            <v>0</v>
          </cell>
          <cell r="P200">
            <v>0</v>
          </cell>
        </row>
        <row r="201">
          <cell r="B201" t="str">
            <v>8KV TERMINATION KIT, HEAT SHRINKABLE TYPE</v>
          </cell>
          <cell r="F201">
            <v>0</v>
          </cell>
          <cell r="H201">
            <v>0</v>
          </cell>
          <cell r="J201">
            <v>0</v>
          </cell>
          <cell r="K201">
            <v>0</v>
          </cell>
          <cell r="L201">
            <v>0</v>
          </cell>
          <cell r="M201">
            <v>0</v>
          </cell>
          <cell r="N201">
            <v>0</v>
          </cell>
          <cell r="O201">
            <v>0</v>
          </cell>
          <cell r="P201">
            <v>0</v>
          </cell>
        </row>
        <row r="202">
          <cell r="A202">
            <v>26</v>
          </cell>
          <cell r="B202" t="str">
            <v xml:space="preserve">    3/C  38 sq.mm </v>
          </cell>
          <cell r="C202">
            <v>8</v>
          </cell>
          <cell r="D202" t="str">
            <v>SET</v>
          </cell>
          <cell r="E202">
            <v>4330</v>
          </cell>
          <cell r="F202">
            <v>34640</v>
          </cell>
          <cell r="H202">
            <v>0</v>
          </cell>
          <cell r="I202">
            <v>5</v>
          </cell>
          <cell r="J202">
            <v>40</v>
          </cell>
          <cell r="K202">
            <v>4330</v>
          </cell>
          <cell r="L202">
            <v>34640</v>
          </cell>
          <cell r="M202">
            <v>0</v>
          </cell>
          <cell r="N202">
            <v>0</v>
          </cell>
          <cell r="O202">
            <v>1400</v>
          </cell>
          <cell r="P202">
            <v>11200</v>
          </cell>
        </row>
        <row r="203">
          <cell r="A203">
            <v>27</v>
          </cell>
          <cell r="B203" t="str">
            <v xml:space="preserve">    3/C  60 sq.mm </v>
          </cell>
          <cell r="C203">
            <v>10</v>
          </cell>
          <cell r="D203" t="str">
            <v>SET</v>
          </cell>
          <cell r="E203">
            <v>4330</v>
          </cell>
          <cell r="F203">
            <v>43300</v>
          </cell>
          <cell r="H203">
            <v>0</v>
          </cell>
          <cell r="I203">
            <v>6</v>
          </cell>
          <cell r="J203">
            <v>60</v>
          </cell>
          <cell r="K203">
            <v>4330</v>
          </cell>
          <cell r="L203">
            <v>43300</v>
          </cell>
          <cell r="M203">
            <v>0</v>
          </cell>
          <cell r="N203">
            <v>0</v>
          </cell>
          <cell r="O203">
            <v>1680</v>
          </cell>
          <cell r="P203">
            <v>16800</v>
          </cell>
        </row>
        <row r="204">
          <cell r="A204">
            <v>28</v>
          </cell>
          <cell r="B204" t="str">
            <v xml:space="preserve">   1/C 100 sq.mm </v>
          </cell>
          <cell r="C204">
            <v>30</v>
          </cell>
          <cell r="D204" t="str">
            <v>SET</v>
          </cell>
          <cell r="E204">
            <v>1170</v>
          </cell>
          <cell r="F204">
            <v>35100</v>
          </cell>
          <cell r="H204">
            <v>0</v>
          </cell>
          <cell r="I204">
            <v>3.5</v>
          </cell>
          <cell r="J204">
            <v>105</v>
          </cell>
          <cell r="K204">
            <v>1170</v>
          </cell>
          <cell r="L204">
            <v>35100</v>
          </cell>
          <cell r="M204">
            <v>0</v>
          </cell>
          <cell r="N204">
            <v>0</v>
          </cell>
          <cell r="O204">
            <v>980</v>
          </cell>
          <cell r="P204">
            <v>29400</v>
          </cell>
        </row>
        <row r="205">
          <cell r="A205">
            <v>29</v>
          </cell>
          <cell r="B205" t="str">
            <v xml:space="preserve">    1/C 200 sq.mm </v>
          </cell>
          <cell r="C205">
            <v>9</v>
          </cell>
          <cell r="D205" t="str">
            <v>SET</v>
          </cell>
          <cell r="E205">
            <v>1550</v>
          </cell>
          <cell r="F205">
            <v>13950</v>
          </cell>
          <cell r="H205">
            <v>0</v>
          </cell>
          <cell r="I205">
            <v>4.5</v>
          </cell>
          <cell r="J205">
            <v>41</v>
          </cell>
          <cell r="K205">
            <v>1550</v>
          </cell>
          <cell r="L205">
            <v>13950</v>
          </cell>
          <cell r="M205">
            <v>0</v>
          </cell>
          <cell r="N205">
            <v>0</v>
          </cell>
          <cell r="O205">
            <v>1260</v>
          </cell>
          <cell r="P205">
            <v>11340</v>
          </cell>
        </row>
        <row r="206">
          <cell r="A206">
            <v>30</v>
          </cell>
          <cell r="B206" t="str">
            <v xml:space="preserve">    1/C 250 sq.mm </v>
          </cell>
          <cell r="C206">
            <v>40</v>
          </cell>
          <cell r="D206" t="str">
            <v>SET</v>
          </cell>
          <cell r="E206">
            <v>1585</v>
          </cell>
          <cell r="F206">
            <v>63400</v>
          </cell>
          <cell r="H206">
            <v>0</v>
          </cell>
          <cell r="I206">
            <v>4.5</v>
          </cell>
          <cell r="J206">
            <v>180</v>
          </cell>
          <cell r="K206">
            <v>1585</v>
          </cell>
          <cell r="L206">
            <v>63400</v>
          </cell>
          <cell r="M206">
            <v>0</v>
          </cell>
          <cell r="N206">
            <v>0</v>
          </cell>
          <cell r="O206">
            <v>1260</v>
          </cell>
          <cell r="P206">
            <v>50400</v>
          </cell>
        </row>
        <row r="207">
          <cell r="F207">
            <v>0</v>
          </cell>
          <cell r="H207">
            <v>0</v>
          </cell>
          <cell r="J207">
            <v>0</v>
          </cell>
          <cell r="K207">
            <v>0</v>
          </cell>
          <cell r="L207">
            <v>0</v>
          </cell>
          <cell r="M207">
            <v>0</v>
          </cell>
          <cell r="N207">
            <v>0</v>
          </cell>
          <cell r="O207">
            <v>0</v>
          </cell>
          <cell r="P207">
            <v>0</v>
          </cell>
        </row>
        <row r="208">
          <cell r="B208" t="str">
            <v xml:space="preserve"> RSG CONDUIT WITH COUPLING, THICK WALL</v>
          </cell>
          <cell r="F208">
            <v>0</v>
          </cell>
          <cell r="H208">
            <v>0</v>
          </cell>
          <cell r="J208">
            <v>0</v>
          </cell>
          <cell r="K208">
            <v>0</v>
          </cell>
          <cell r="L208">
            <v>0</v>
          </cell>
          <cell r="M208">
            <v>0</v>
          </cell>
          <cell r="N208">
            <v>0</v>
          </cell>
          <cell r="O208">
            <v>0</v>
          </cell>
          <cell r="P208">
            <v>0</v>
          </cell>
        </row>
        <row r="209">
          <cell r="B209" t="str">
            <v xml:space="preserve"> (ANSI C80.1 NPT THREADED)</v>
          </cell>
          <cell r="F209">
            <v>0</v>
          </cell>
          <cell r="H209">
            <v>0</v>
          </cell>
          <cell r="J209">
            <v>0</v>
          </cell>
          <cell r="K209">
            <v>0</v>
          </cell>
          <cell r="L209">
            <v>0</v>
          </cell>
          <cell r="M209">
            <v>0</v>
          </cell>
          <cell r="N209">
            <v>0</v>
          </cell>
          <cell r="O209">
            <v>0</v>
          </cell>
          <cell r="P209">
            <v>0</v>
          </cell>
        </row>
        <row r="210">
          <cell r="A210">
            <v>31</v>
          </cell>
          <cell r="B210" t="str">
            <v xml:space="preserve">     1"</v>
          </cell>
          <cell r="C210">
            <v>800</v>
          </cell>
          <cell r="D210" t="str">
            <v>M</v>
          </cell>
          <cell r="E210">
            <v>49</v>
          </cell>
          <cell r="F210">
            <v>39200</v>
          </cell>
          <cell r="H210">
            <v>0</v>
          </cell>
          <cell r="I210">
            <v>0.54</v>
          </cell>
          <cell r="J210">
            <v>432</v>
          </cell>
          <cell r="K210">
            <v>49</v>
          </cell>
          <cell r="L210">
            <v>39200</v>
          </cell>
          <cell r="M210">
            <v>0</v>
          </cell>
          <cell r="N210">
            <v>0</v>
          </cell>
          <cell r="O210">
            <v>151</v>
          </cell>
          <cell r="P210">
            <v>120800</v>
          </cell>
        </row>
        <row r="211">
          <cell r="A211">
            <v>32</v>
          </cell>
          <cell r="B211" t="str">
            <v xml:space="preserve">     2"</v>
          </cell>
          <cell r="C211">
            <v>1000</v>
          </cell>
          <cell r="D211" t="str">
            <v>M</v>
          </cell>
          <cell r="E211">
            <v>105</v>
          </cell>
          <cell r="F211">
            <v>105000</v>
          </cell>
          <cell r="H211">
            <v>0</v>
          </cell>
          <cell r="I211">
            <v>0.98</v>
          </cell>
          <cell r="J211">
            <v>980</v>
          </cell>
          <cell r="K211">
            <v>105</v>
          </cell>
          <cell r="L211">
            <v>105000</v>
          </cell>
          <cell r="M211">
            <v>0</v>
          </cell>
          <cell r="N211">
            <v>0</v>
          </cell>
          <cell r="O211">
            <v>274</v>
          </cell>
          <cell r="P211">
            <v>274000</v>
          </cell>
        </row>
        <row r="212">
          <cell r="A212">
            <v>33</v>
          </cell>
          <cell r="B212" t="str">
            <v xml:space="preserve">     4"</v>
          </cell>
          <cell r="C212">
            <v>350</v>
          </cell>
          <cell r="D212" t="str">
            <v>M</v>
          </cell>
          <cell r="E212">
            <v>343</v>
          </cell>
          <cell r="F212">
            <v>120050</v>
          </cell>
          <cell r="H212">
            <v>0</v>
          </cell>
          <cell r="I212">
            <v>1.85</v>
          </cell>
          <cell r="J212">
            <v>648</v>
          </cell>
          <cell r="K212">
            <v>343</v>
          </cell>
          <cell r="L212">
            <v>120050</v>
          </cell>
          <cell r="M212">
            <v>0</v>
          </cell>
          <cell r="N212">
            <v>0</v>
          </cell>
          <cell r="O212">
            <v>518</v>
          </cell>
          <cell r="P212">
            <v>181300</v>
          </cell>
        </row>
        <row r="213">
          <cell r="A213">
            <v>34</v>
          </cell>
          <cell r="B213" t="str">
            <v xml:space="preserve">     6"</v>
          </cell>
          <cell r="C213">
            <v>50</v>
          </cell>
          <cell r="D213" t="str">
            <v>M</v>
          </cell>
          <cell r="E213">
            <v>840</v>
          </cell>
          <cell r="F213">
            <v>42000</v>
          </cell>
          <cell r="H213">
            <v>0</v>
          </cell>
          <cell r="I213">
            <v>2.72</v>
          </cell>
          <cell r="J213">
            <v>136</v>
          </cell>
          <cell r="K213">
            <v>840</v>
          </cell>
          <cell r="L213">
            <v>42000</v>
          </cell>
          <cell r="M213">
            <v>0</v>
          </cell>
          <cell r="N213">
            <v>0</v>
          </cell>
          <cell r="O213">
            <v>762</v>
          </cell>
          <cell r="P213">
            <v>38100</v>
          </cell>
        </row>
        <row r="214">
          <cell r="E214" t="str">
            <v xml:space="preserve"> </v>
          </cell>
          <cell r="F214">
            <v>0</v>
          </cell>
          <cell r="H214">
            <v>0</v>
          </cell>
          <cell r="J214">
            <v>0</v>
          </cell>
          <cell r="K214">
            <v>0</v>
          </cell>
          <cell r="L214">
            <v>0</v>
          </cell>
          <cell r="M214">
            <v>0</v>
          </cell>
          <cell r="N214">
            <v>0</v>
          </cell>
          <cell r="O214">
            <v>0</v>
          </cell>
          <cell r="P214">
            <v>0</v>
          </cell>
        </row>
        <row r="215">
          <cell r="B215" t="str">
            <v xml:space="preserve"> FLEXIBLE CONDUIT, LIQUID-TIGHT, UA TYPE</v>
          </cell>
          <cell r="F215">
            <v>0</v>
          </cell>
          <cell r="H215">
            <v>0</v>
          </cell>
          <cell r="J215">
            <v>0</v>
          </cell>
          <cell r="K215">
            <v>0</v>
          </cell>
          <cell r="L215">
            <v>0</v>
          </cell>
          <cell r="M215">
            <v>0</v>
          </cell>
          <cell r="N215">
            <v>0</v>
          </cell>
          <cell r="O215">
            <v>0</v>
          </cell>
          <cell r="P215">
            <v>0</v>
          </cell>
        </row>
        <row r="216">
          <cell r="A216">
            <v>35</v>
          </cell>
          <cell r="B216" t="str">
            <v xml:space="preserve">     1", 0.6M LG., W/TWO CONNECTORS</v>
          </cell>
          <cell r="C216">
            <v>20</v>
          </cell>
          <cell r="D216" t="str">
            <v>M</v>
          </cell>
          <cell r="E216">
            <v>191</v>
          </cell>
          <cell r="F216">
            <v>3820</v>
          </cell>
          <cell r="H216">
            <v>0</v>
          </cell>
          <cell r="I216">
            <v>0.64</v>
          </cell>
          <cell r="J216">
            <v>13</v>
          </cell>
          <cell r="K216">
            <v>191</v>
          </cell>
          <cell r="L216">
            <v>3820</v>
          </cell>
          <cell r="M216">
            <v>0</v>
          </cell>
          <cell r="N216">
            <v>0</v>
          </cell>
          <cell r="O216">
            <v>179</v>
          </cell>
          <cell r="P216">
            <v>3580</v>
          </cell>
        </row>
        <row r="217">
          <cell r="A217">
            <v>36</v>
          </cell>
          <cell r="B217" t="str">
            <v xml:space="preserve">    2", 0.6M LG., W/TWO CONNECTORS</v>
          </cell>
          <cell r="C217">
            <v>25</v>
          </cell>
          <cell r="D217" t="str">
            <v>M</v>
          </cell>
          <cell r="E217">
            <v>446</v>
          </cell>
          <cell r="F217">
            <v>11150</v>
          </cell>
          <cell r="H217">
            <v>0</v>
          </cell>
          <cell r="I217">
            <v>1.1599999999999999</v>
          </cell>
          <cell r="J217">
            <v>29</v>
          </cell>
          <cell r="K217">
            <v>446</v>
          </cell>
          <cell r="L217">
            <v>11150</v>
          </cell>
          <cell r="M217">
            <v>0</v>
          </cell>
          <cell r="N217">
            <v>0</v>
          </cell>
          <cell r="O217">
            <v>325</v>
          </cell>
          <cell r="P217">
            <v>8125</v>
          </cell>
        </row>
        <row r="218">
          <cell r="A218">
            <v>37</v>
          </cell>
          <cell r="B218" t="str">
            <v xml:space="preserve">    4", 0.6M LG., W/TWO CONNECTORS</v>
          </cell>
          <cell r="C218">
            <v>20</v>
          </cell>
          <cell r="D218" t="str">
            <v>M</v>
          </cell>
          <cell r="E218">
            <v>1307</v>
          </cell>
          <cell r="F218">
            <v>26140</v>
          </cell>
          <cell r="H218">
            <v>0</v>
          </cell>
          <cell r="I218">
            <v>2.08</v>
          </cell>
          <cell r="J218">
            <v>42</v>
          </cell>
          <cell r="K218">
            <v>1307</v>
          </cell>
          <cell r="L218">
            <v>26140</v>
          </cell>
          <cell r="M218">
            <v>0</v>
          </cell>
          <cell r="N218">
            <v>0</v>
          </cell>
          <cell r="O218">
            <v>582</v>
          </cell>
          <cell r="P218">
            <v>11640</v>
          </cell>
        </row>
        <row r="219">
          <cell r="F219">
            <v>0</v>
          </cell>
          <cell r="H219">
            <v>0</v>
          </cell>
          <cell r="J219">
            <v>0</v>
          </cell>
          <cell r="K219">
            <v>0</v>
          </cell>
          <cell r="L219">
            <v>0</v>
          </cell>
          <cell r="M219">
            <v>0</v>
          </cell>
          <cell r="N219">
            <v>0</v>
          </cell>
          <cell r="O219">
            <v>0</v>
          </cell>
          <cell r="P219">
            <v>0</v>
          </cell>
        </row>
        <row r="220">
          <cell r="A220">
            <v>38</v>
          </cell>
          <cell r="B220" t="str">
            <v xml:space="preserve"> HOT DIPPED GALVANIZED CONDUIT FITTING</v>
          </cell>
          <cell r="C220">
            <v>1</v>
          </cell>
          <cell r="D220" t="str">
            <v>LOT</v>
          </cell>
          <cell r="E220">
            <v>612500</v>
          </cell>
          <cell r="F220">
            <v>612500</v>
          </cell>
          <cell r="H220">
            <v>0</v>
          </cell>
          <cell r="I220">
            <v>658.8</v>
          </cell>
          <cell r="J220">
            <v>659</v>
          </cell>
          <cell r="K220">
            <v>612500</v>
          </cell>
          <cell r="L220">
            <v>612500</v>
          </cell>
          <cell r="M220">
            <v>0</v>
          </cell>
          <cell r="N220">
            <v>0</v>
          </cell>
          <cell r="O220">
            <v>184464</v>
          </cell>
          <cell r="P220">
            <v>184464</v>
          </cell>
        </row>
        <row r="221">
          <cell r="B221" t="str">
            <v xml:space="preserve"> SEALING FITTING, UNION, CLAMP….</v>
          </cell>
          <cell r="F221">
            <v>0</v>
          </cell>
          <cell r="H221">
            <v>0</v>
          </cell>
          <cell r="J221">
            <v>0</v>
          </cell>
          <cell r="K221">
            <v>0</v>
          </cell>
          <cell r="L221">
            <v>0</v>
          </cell>
          <cell r="M221">
            <v>0</v>
          </cell>
          <cell r="N221">
            <v>0</v>
          </cell>
          <cell r="O221">
            <v>0</v>
          </cell>
          <cell r="P221">
            <v>0</v>
          </cell>
        </row>
        <row r="222">
          <cell r="F222">
            <v>0</v>
          </cell>
          <cell r="H222">
            <v>0</v>
          </cell>
          <cell r="J222">
            <v>0</v>
          </cell>
          <cell r="K222">
            <v>0</v>
          </cell>
          <cell r="L222">
            <v>0</v>
          </cell>
          <cell r="M222">
            <v>0</v>
          </cell>
          <cell r="N222">
            <v>0</v>
          </cell>
          <cell r="O222">
            <v>0</v>
          </cell>
          <cell r="P222">
            <v>0</v>
          </cell>
        </row>
        <row r="223">
          <cell r="A223">
            <v>39</v>
          </cell>
          <cell r="B223" t="str">
            <v xml:space="preserve"> HOT DIPPED GALVANIZED STEEL SUPPORT, FOR CONDUIT</v>
          </cell>
          <cell r="C223">
            <v>1100</v>
          </cell>
          <cell r="D223" t="str">
            <v>KG</v>
          </cell>
          <cell r="E223">
            <v>20</v>
          </cell>
          <cell r="F223">
            <v>22000</v>
          </cell>
          <cell r="H223">
            <v>0</v>
          </cell>
          <cell r="I223">
            <v>0.15</v>
          </cell>
          <cell r="J223">
            <v>165</v>
          </cell>
          <cell r="K223">
            <v>20</v>
          </cell>
          <cell r="L223">
            <v>22000</v>
          </cell>
          <cell r="M223">
            <v>0</v>
          </cell>
          <cell r="N223">
            <v>0</v>
          </cell>
          <cell r="O223">
            <v>42</v>
          </cell>
          <cell r="P223">
            <v>46200</v>
          </cell>
        </row>
        <row r="224">
          <cell r="F224">
            <v>0</v>
          </cell>
          <cell r="H224">
            <v>0</v>
          </cell>
          <cell r="J224">
            <v>0</v>
          </cell>
          <cell r="K224">
            <v>0</v>
          </cell>
          <cell r="L224">
            <v>0</v>
          </cell>
          <cell r="M224">
            <v>0</v>
          </cell>
          <cell r="N224">
            <v>0</v>
          </cell>
          <cell r="O224">
            <v>0</v>
          </cell>
          <cell r="P224">
            <v>0</v>
          </cell>
        </row>
        <row r="225">
          <cell r="A225">
            <v>40</v>
          </cell>
          <cell r="B225" t="str">
            <v xml:space="preserve"> PUSH BUTTON  STATION, "START-STOP" TYPE,</v>
          </cell>
          <cell r="C225">
            <v>20</v>
          </cell>
          <cell r="D225" t="str">
            <v>SET</v>
          </cell>
          <cell r="E225">
            <v>3600</v>
          </cell>
          <cell r="F225">
            <v>72000</v>
          </cell>
          <cell r="H225">
            <v>0</v>
          </cell>
          <cell r="I225">
            <v>6</v>
          </cell>
          <cell r="J225">
            <v>120</v>
          </cell>
          <cell r="K225">
            <v>3600</v>
          </cell>
          <cell r="L225">
            <v>72000</v>
          </cell>
          <cell r="M225">
            <v>0</v>
          </cell>
          <cell r="N225">
            <v>0</v>
          </cell>
          <cell r="O225">
            <v>1680</v>
          </cell>
          <cell r="P225">
            <v>33600</v>
          </cell>
        </row>
        <row r="226">
          <cell r="B226" t="str">
            <v xml:space="preserve"> FOR CLASS 1, DIV. 2 GROUP D, NEMA-4X</v>
          </cell>
          <cell r="F226">
            <v>0</v>
          </cell>
          <cell r="H226">
            <v>0</v>
          </cell>
          <cell r="J226">
            <v>0</v>
          </cell>
          <cell r="K226">
            <v>0</v>
          </cell>
          <cell r="L226">
            <v>0</v>
          </cell>
          <cell r="M226">
            <v>0</v>
          </cell>
          <cell r="N226">
            <v>0</v>
          </cell>
          <cell r="O226">
            <v>0</v>
          </cell>
          <cell r="P226">
            <v>0</v>
          </cell>
        </row>
        <row r="227">
          <cell r="F227">
            <v>0</v>
          </cell>
          <cell r="H227">
            <v>0</v>
          </cell>
          <cell r="J227">
            <v>0</v>
          </cell>
          <cell r="K227">
            <v>0</v>
          </cell>
          <cell r="L227">
            <v>0</v>
          </cell>
          <cell r="M227">
            <v>0</v>
          </cell>
          <cell r="N227">
            <v>0</v>
          </cell>
          <cell r="O227">
            <v>0</v>
          </cell>
          <cell r="P227">
            <v>0</v>
          </cell>
        </row>
        <row r="228">
          <cell r="A228">
            <v>41</v>
          </cell>
          <cell r="B228" t="str">
            <v xml:space="preserve"> PUSH BUTTON  STATION, "START-STOP" TYPE, WITH LAMP x 1PC</v>
          </cell>
          <cell r="C228">
            <v>12</v>
          </cell>
          <cell r="D228" t="str">
            <v>SET</v>
          </cell>
          <cell r="E228">
            <v>6800</v>
          </cell>
          <cell r="F228">
            <v>81600</v>
          </cell>
          <cell r="H228">
            <v>0</v>
          </cell>
          <cell r="I228">
            <v>7</v>
          </cell>
          <cell r="J228">
            <v>84</v>
          </cell>
          <cell r="K228">
            <v>6800</v>
          </cell>
          <cell r="L228">
            <v>81600</v>
          </cell>
          <cell r="M228">
            <v>0</v>
          </cell>
          <cell r="N228">
            <v>0</v>
          </cell>
          <cell r="O228">
            <v>1960</v>
          </cell>
          <cell r="P228">
            <v>23520</v>
          </cell>
        </row>
        <row r="229">
          <cell r="B229" t="str">
            <v xml:space="preserve"> FOR CLASS 1, DIV. 2 GROUP D, NEMA-4X</v>
          </cell>
          <cell r="F229">
            <v>0</v>
          </cell>
          <cell r="H229">
            <v>0</v>
          </cell>
          <cell r="J229">
            <v>0</v>
          </cell>
          <cell r="K229">
            <v>0</v>
          </cell>
          <cell r="L229">
            <v>0</v>
          </cell>
          <cell r="M229">
            <v>0</v>
          </cell>
          <cell r="N229">
            <v>0</v>
          </cell>
          <cell r="O229">
            <v>0</v>
          </cell>
          <cell r="P229">
            <v>0</v>
          </cell>
        </row>
        <row r="230">
          <cell r="F230">
            <v>0</v>
          </cell>
          <cell r="H230">
            <v>0</v>
          </cell>
          <cell r="J230">
            <v>0</v>
          </cell>
          <cell r="K230">
            <v>0</v>
          </cell>
          <cell r="L230">
            <v>0</v>
          </cell>
          <cell r="M230">
            <v>0</v>
          </cell>
          <cell r="N230">
            <v>0</v>
          </cell>
          <cell r="O230">
            <v>0</v>
          </cell>
          <cell r="P230">
            <v>0</v>
          </cell>
        </row>
        <row r="231">
          <cell r="A231">
            <v>42</v>
          </cell>
          <cell r="B231" t="str">
            <v xml:space="preserve"> PUSH BUTTON  STATION, "START-STOP" TYPE,</v>
          </cell>
          <cell r="C231">
            <v>20</v>
          </cell>
          <cell r="D231" t="str">
            <v>SET</v>
          </cell>
          <cell r="E231">
            <v>2800</v>
          </cell>
          <cell r="F231">
            <v>56000</v>
          </cell>
          <cell r="H231">
            <v>0</v>
          </cell>
          <cell r="I231">
            <v>5</v>
          </cell>
          <cell r="J231">
            <v>100</v>
          </cell>
          <cell r="K231">
            <v>2800</v>
          </cell>
          <cell r="L231">
            <v>56000</v>
          </cell>
          <cell r="M231">
            <v>0</v>
          </cell>
          <cell r="N231">
            <v>0</v>
          </cell>
          <cell r="O231">
            <v>1400</v>
          </cell>
          <cell r="P231">
            <v>28000</v>
          </cell>
        </row>
        <row r="232">
          <cell r="B232" t="str">
            <v xml:space="preserve"> WEATHER PROOF, NEMA-4X</v>
          </cell>
          <cell r="F232">
            <v>0</v>
          </cell>
          <cell r="H232">
            <v>0</v>
          </cell>
          <cell r="J232">
            <v>0</v>
          </cell>
          <cell r="K232">
            <v>0</v>
          </cell>
          <cell r="L232">
            <v>0</v>
          </cell>
          <cell r="M232">
            <v>0</v>
          </cell>
          <cell r="N232">
            <v>0</v>
          </cell>
          <cell r="O232">
            <v>0</v>
          </cell>
          <cell r="P232">
            <v>0</v>
          </cell>
        </row>
        <row r="233">
          <cell r="F233">
            <v>0</v>
          </cell>
          <cell r="H233">
            <v>0</v>
          </cell>
          <cell r="J233">
            <v>0</v>
          </cell>
          <cell r="K233">
            <v>0</v>
          </cell>
          <cell r="L233">
            <v>0</v>
          </cell>
          <cell r="M233">
            <v>0</v>
          </cell>
          <cell r="N233">
            <v>0</v>
          </cell>
          <cell r="O233">
            <v>0</v>
          </cell>
          <cell r="P233">
            <v>0</v>
          </cell>
        </row>
        <row r="234">
          <cell r="A234">
            <v>43</v>
          </cell>
          <cell r="B234" t="str">
            <v xml:space="preserve"> HOT DIPPED GALVANIZED STEEL SUPPORT, </v>
          </cell>
          <cell r="C234">
            <v>780</v>
          </cell>
          <cell r="D234" t="str">
            <v>KG</v>
          </cell>
          <cell r="E234">
            <v>20</v>
          </cell>
          <cell r="F234">
            <v>15600</v>
          </cell>
          <cell r="H234">
            <v>0</v>
          </cell>
          <cell r="I234">
            <v>0.15</v>
          </cell>
          <cell r="J234">
            <v>117</v>
          </cell>
          <cell r="K234">
            <v>20</v>
          </cell>
          <cell r="L234">
            <v>15600</v>
          </cell>
          <cell r="M234">
            <v>0</v>
          </cell>
          <cell r="N234">
            <v>0</v>
          </cell>
          <cell r="O234">
            <v>42</v>
          </cell>
          <cell r="P234">
            <v>32760</v>
          </cell>
        </row>
        <row r="235">
          <cell r="B235" t="str">
            <v xml:space="preserve"> 1.5M(H) X 52SET FOR PUSH BUTTON STATION</v>
          </cell>
          <cell r="F235">
            <v>0</v>
          </cell>
          <cell r="H235">
            <v>0</v>
          </cell>
          <cell r="J235">
            <v>0</v>
          </cell>
          <cell r="K235">
            <v>0</v>
          </cell>
          <cell r="L235">
            <v>0</v>
          </cell>
          <cell r="M235">
            <v>0</v>
          </cell>
          <cell r="N235">
            <v>0</v>
          </cell>
          <cell r="O235">
            <v>0</v>
          </cell>
          <cell r="P235">
            <v>0</v>
          </cell>
        </row>
        <row r="236">
          <cell r="F236">
            <v>0</v>
          </cell>
          <cell r="H236">
            <v>0</v>
          </cell>
          <cell r="J236">
            <v>0</v>
          </cell>
          <cell r="K236">
            <v>0</v>
          </cell>
          <cell r="L236">
            <v>0</v>
          </cell>
          <cell r="M236">
            <v>0</v>
          </cell>
          <cell r="N236">
            <v>0</v>
          </cell>
          <cell r="O236">
            <v>0</v>
          </cell>
          <cell r="P236">
            <v>0</v>
          </cell>
        </row>
        <row r="237">
          <cell r="A237">
            <v>44</v>
          </cell>
          <cell r="B237" t="str">
            <v>SMALL FOUNDATION FOR PUSH BUTTON STATION</v>
          </cell>
          <cell r="C237">
            <v>52</v>
          </cell>
          <cell r="D237" t="str">
            <v>SET</v>
          </cell>
          <cell r="E237">
            <v>1000</v>
          </cell>
          <cell r="F237">
            <v>52000</v>
          </cell>
          <cell r="H237">
            <v>0</v>
          </cell>
          <cell r="J237">
            <v>0</v>
          </cell>
          <cell r="K237">
            <v>1000</v>
          </cell>
          <cell r="L237">
            <v>52000</v>
          </cell>
          <cell r="M237">
            <v>0</v>
          </cell>
          <cell r="N237">
            <v>0</v>
          </cell>
          <cell r="O237">
            <v>0</v>
          </cell>
          <cell r="P237">
            <v>0</v>
          </cell>
        </row>
        <row r="238">
          <cell r="F238">
            <v>0</v>
          </cell>
          <cell r="H238">
            <v>0</v>
          </cell>
          <cell r="J238">
            <v>0</v>
          </cell>
          <cell r="K238">
            <v>0</v>
          </cell>
          <cell r="L238">
            <v>0</v>
          </cell>
          <cell r="M238">
            <v>0</v>
          </cell>
          <cell r="N238">
            <v>0</v>
          </cell>
          <cell r="O238">
            <v>0</v>
          </cell>
          <cell r="P238">
            <v>0</v>
          </cell>
        </row>
        <row r="239">
          <cell r="B239" t="str">
            <v xml:space="preserve"> CABLE TRAY, LADDER TYPE H.D. GALV. STEEL</v>
          </cell>
          <cell r="F239">
            <v>0</v>
          </cell>
          <cell r="H239">
            <v>0</v>
          </cell>
          <cell r="J239">
            <v>0</v>
          </cell>
          <cell r="K239">
            <v>0</v>
          </cell>
          <cell r="L239">
            <v>0</v>
          </cell>
          <cell r="M239">
            <v>0</v>
          </cell>
          <cell r="N239">
            <v>0</v>
          </cell>
          <cell r="O239">
            <v>0</v>
          </cell>
          <cell r="P239">
            <v>0</v>
          </cell>
        </row>
        <row r="240">
          <cell r="B240" t="str">
            <v xml:space="preserve"> W/ ANODIC TREATMENT &amp; EXPOSY COATING(50u)</v>
          </cell>
          <cell r="F240">
            <v>0</v>
          </cell>
          <cell r="H240">
            <v>0</v>
          </cell>
          <cell r="J240">
            <v>0</v>
          </cell>
          <cell r="K240">
            <v>0</v>
          </cell>
          <cell r="L240">
            <v>0</v>
          </cell>
          <cell r="M240">
            <v>0</v>
          </cell>
          <cell r="N240">
            <v>0</v>
          </cell>
          <cell r="O240">
            <v>0</v>
          </cell>
          <cell r="P240">
            <v>0</v>
          </cell>
        </row>
        <row r="241">
          <cell r="B241" t="str">
            <v xml:space="preserve"> STRAIGHT SECTION, </v>
          </cell>
          <cell r="F241">
            <v>0</v>
          </cell>
          <cell r="H241">
            <v>0</v>
          </cell>
          <cell r="J241">
            <v>0</v>
          </cell>
          <cell r="K241">
            <v>0</v>
          </cell>
          <cell r="L241">
            <v>0</v>
          </cell>
          <cell r="M241">
            <v>0</v>
          </cell>
          <cell r="N241">
            <v>0</v>
          </cell>
          <cell r="O241">
            <v>0</v>
          </cell>
          <cell r="P241">
            <v>0</v>
          </cell>
        </row>
        <row r="242">
          <cell r="A242">
            <v>45</v>
          </cell>
          <cell r="B242" t="str">
            <v xml:space="preserve"> 300 mm  WIDE x 100 mm H</v>
          </cell>
          <cell r="C242">
            <v>230</v>
          </cell>
          <cell r="D242" t="str">
            <v>M</v>
          </cell>
          <cell r="E242">
            <v>328</v>
          </cell>
          <cell r="F242">
            <v>75440</v>
          </cell>
          <cell r="H242">
            <v>0</v>
          </cell>
          <cell r="I242">
            <v>0.74</v>
          </cell>
          <cell r="J242">
            <v>170</v>
          </cell>
          <cell r="K242">
            <v>328</v>
          </cell>
          <cell r="L242">
            <v>75440</v>
          </cell>
          <cell r="M242">
            <v>0</v>
          </cell>
          <cell r="N242">
            <v>0</v>
          </cell>
          <cell r="O242">
            <v>207</v>
          </cell>
          <cell r="P242">
            <v>47610</v>
          </cell>
        </row>
        <row r="243">
          <cell r="A243">
            <v>46</v>
          </cell>
          <cell r="B243" t="str">
            <v xml:space="preserve"> 600 mm WIDE x 100 mm HIGH</v>
          </cell>
          <cell r="C243">
            <v>400</v>
          </cell>
          <cell r="D243" t="str">
            <v>M</v>
          </cell>
          <cell r="E243">
            <v>380</v>
          </cell>
          <cell r="F243">
            <v>152000</v>
          </cell>
          <cell r="H243">
            <v>0</v>
          </cell>
          <cell r="I243">
            <v>0.84</v>
          </cell>
          <cell r="J243">
            <v>336</v>
          </cell>
          <cell r="K243">
            <v>380</v>
          </cell>
          <cell r="L243">
            <v>152000</v>
          </cell>
          <cell r="M243">
            <v>0</v>
          </cell>
          <cell r="N243">
            <v>0</v>
          </cell>
          <cell r="O243">
            <v>235</v>
          </cell>
          <cell r="P243">
            <v>94000</v>
          </cell>
        </row>
        <row r="244">
          <cell r="A244">
            <v>47</v>
          </cell>
          <cell r="B244" t="str">
            <v xml:space="preserve"> 1000 mm WIDE x 100 mm HIGH</v>
          </cell>
          <cell r="C244">
            <v>160</v>
          </cell>
          <cell r="D244" t="str">
            <v>M</v>
          </cell>
          <cell r="E244">
            <v>450</v>
          </cell>
          <cell r="F244">
            <v>72000</v>
          </cell>
          <cell r="H244">
            <v>0</v>
          </cell>
          <cell r="I244">
            <v>1</v>
          </cell>
          <cell r="J244">
            <v>160</v>
          </cell>
          <cell r="K244">
            <v>450</v>
          </cell>
          <cell r="L244">
            <v>72000</v>
          </cell>
          <cell r="M244">
            <v>0</v>
          </cell>
          <cell r="N244">
            <v>0</v>
          </cell>
          <cell r="O244">
            <v>280</v>
          </cell>
          <cell r="P244">
            <v>44800</v>
          </cell>
        </row>
        <row r="245">
          <cell r="F245">
            <v>0</v>
          </cell>
          <cell r="H245">
            <v>0</v>
          </cell>
          <cell r="J245">
            <v>0</v>
          </cell>
          <cell r="K245">
            <v>0</v>
          </cell>
          <cell r="L245">
            <v>0</v>
          </cell>
          <cell r="M245">
            <v>0</v>
          </cell>
          <cell r="N245">
            <v>0</v>
          </cell>
          <cell r="O245">
            <v>0</v>
          </cell>
          <cell r="P245">
            <v>0</v>
          </cell>
        </row>
        <row r="246">
          <cell r="A246">
            <v>48</v>
          </cell>
          <cell r="B246" t="str">
            <v xml:space="preserve"> CABLE TRAY COVER, H.D. GALV. STEEL</v>
          </cell>
          <cell r="C246">
            <v>150</v>
          </cell>
          <cell r="D246" t="str">
            <v>M</v>
          </cell>
          <cell r="E246">
            <v>328</v>
          </cell>
          <cell r="F246">
            <v>49200</v>
          </cell>
          <cell r="H246">
            <v>0</v>
          </cell>
          <cell r="I246">
            <v>0.6</v>
          </cell>
          <cell r="J246">
            <v>90</v>
          </cell>
          <cell r="K246">
            <v>328</v>
          </cell>
          <cell r="L246">
            <v>49200</v>
          </cell>
          <cell r="M246">
            <v>0</v>
          </cell>
          <cell r="N246">
            <v>0</v>
          </cell>
          <cell r="O246">
            <v>168</v>
          </cell>
          <cell r="P246">
            <v>25200</v>
          </cell>
        </row>
        <row r="247">
          <cell r="B247" t="str">
            <v xml:space="preserve"> W/ ANODIC TREATMENT &amp; EXPOSY COATING(50u)</v>
          </cell>
          <cell r="F247">
            <v>0</v>
          </cell>
          <cell r="H247">
            <v>0</v>
          </cell>
          <cell r="J247">
            <v>0</v>
          </cell>
          <cell r="K247">
            <v>0</v>
          </cell>
          <cell r="L247">
            <v>0</v>
          </cell>
          <cell r="M247">
            <v>0</v>
          </cell>
          <cell r="N247">
            <v>0</v>
          </cell>
          <cell r="O247">
            <v>0</v>
          </cell>
          <cell r="P247">
            <v>0</v>
          </cell>
        </row>
        <row r="248">
          <cell r="B248" t="str">
            <v xml:space="preserve"> STRAIGHT SECTION, 600 mm WIDE</v>
          </cell>
          <cell r="F248">
            <v>0</v>
          </cell>
          <cell r="H248">
            <v>0</v>
          </cell>
          <cell r="J248">
            <v>0</v>
          </cell>
          <cell r="K248">
            <v>0</v>
          </cell>
          <cell r="L248">
            <v>0</v>
          </cell>
          <cell r="M248">
            <v>0</v>
          </cell>
          <cell r="N248">
            <v>0</v>
          </cell>
          <cell r="O248">
            <v>0</v>
          </cell>
          <cell r="P248">
            <v>0</v>
          </cell>
        </row>
        <row r="249">
          <cell r="F249">
            <v>0</v>
          </cell>
          <cell r="H249">
            <v>0</v>
          </cell>
          <cell r="J249">
            <v>0</v>
          </cell>
          <cell r="K249">
            <v>0</v>
          </cell>
          <cell r="L249">
            <v>0</v>
          </cell>
          <cell r="M249">
            <v>0</v>
          </cell>
          <cell r="N249">
            <v>0</v>
          </cell>
          <cell r="O249">
            <v>0</v>
          </cell>
          <cell r="P249">
            <v>0</v>
          </cell>
        </row>
        <row r="250">
          <cell r="A250">
            <v>49</v>
          </cell>
          <cell r="B250" t="str">
            <v xml:space="preserve"> CABLE TRAY FITTINGS &amp; ACCESSORIES</v>
          </cell>
          <cell r="C250">
            <v>1</v>
          </cell>
          <cell r="D250" t="str">
            <v>LOT</v>
          </cell>
          <cell r="E250">
            <v>174320</v>
          </cell>
          <cell r="F250">
            <v>174320</v>
          </cell>
          <cell r="H250">
            <v>0</v>
          </cell>
          <cell r="I250">
            <v>113.39999999999999</v>
          </cell>
          <cell r="J250">
            <v>113</v>
          </cell>
          <cell r="K250">
            <v>174320</v>
          </cell>
          <cell r="L250">
            <v>174320</v>
          </cell>
          <cell r="M250">
            <v>0</v>
          </cell>
          <cell r="N250">
            <v>0</v>
          </cell>
          <cell r="O250">
            <v>31752</v>
          </cell>
          <cell r="P250">
            <v>31752</v>
          </cell>
        </row>
        <row r="251">
          <cell r="F251">
            <v>0</v>
          </cell>
          <cell r="H251">
            <v>0</v>
          </cell>
          <cell r="J251">
            <v>0</v>
          </cell>
          <cell r="K251">
            <v>0</v>
          </cell>
          <cell r="L251">
            <v>0</v>
          </cell>
          <cell r="M251">
            <v>0</v>
          </cell>
          <cell r="N251">
            <v>0</v>
          </cell>
          <cell r="O251">
            <v>0</v>
          </cell>
          <cell r="P251">
            <v>0</v>
          </cell>
        </row>
        <row r="252">
          <cell r="A252">
            <v>50</v>
          </cell>
          <cell r="B252" t="str">
            <v xml:space="preserve"> CABLE TRAY SUPPORT(IN TRENCH), HOT DIPPED GALVAN.</v>
          </cell>
          <cell r="C252">
            <v>3950</v>
          </cell>
          <cell r="D252" t="str">
            <v>KG</v>
          </cell>
          <cell r="E252">
            <v>20</v>
          </cell>
          <cell r="F252">
            <v>79000</v>
          </cell>
          <cell r="H252">
            <v>0</v>
          </cell>
          <cell r="I252">
            <v>0.15</v>
          </cell>
          <cell r="J252">
            <v>593</v>
          </cell>
          <cell r="K252">
            <v>20</v>
          </cell>
          <cell r="L252">
            <v>79000</v>
          </cell>
          <cell r="M252">
            <v>0</v>
          </cell>
          <cell r="N252">
            <v>0</v>
          </cell>
          <cell r="O252">
            <v>42</v>
          </cell>
          <cell r="P252">
            <v>165900</v>
          </cell>
        </row>
        <row r="253">
          <cell r="F253">
            <v>0</v>
          </cell>
          <cell r="H253">
            <v>0</v>
          </cell>
          <cell r="J253">
            <v>0</v>
          </cell>
          <cell r="K253">
            <v>0</v>
          </cell>
          <cell r="L253">
            <v>0</v>
          </cell>
          <cell r="M253">
            <v>0</v>
          </cell>
          <cell r="N253">
            <v>0</v>
          </cell>
          <cell r="O253">
            <v>0</v>
          </cell>
          <cell r="P253">
            <v>0</v>
          </cell>
        </row>
        <row r="254">
          <cell r="A254">
            <v>51</v>
          </cell>
          <cell r="B254" t="str">
            <v>POOLING BOX, OUTDOOR TYPE</v>
          </cell>
          <cell r="C254">
            <v>6</v>
          </cell>
          <cell r="D254" t="str">
            <v>SET</v>
          </cell>
          <cell r="E254">
            <v>80000</v>
          </cell>
          <cell r="F254">
            <v>480000</v>
          </cell>
          <cell r="H254">
            <v>0</v>
          </cell>
          <cell r="I254">
            <v>50</v>
          </cell>
          <cell r="J254">
            <v>300</v>
          </cell>
          <cell r="K254">
            <v>80000</v>
          </cell>
          <cell r="L254">
            <v>480000</v>
          </cell>
          <cell r="M254">
            <v>0</v>
          </cell>
          <cell r="N254">
            <v>0</v>
          </cell>
          <cell r="O254">
            <v>14000</v>
          </cell>
          <cell r="P254">
            <v>84000</v>
          </cell>
        </row>
        <row r="255">
          <cell r="B255" t="str">
            <v>HOT DIPPED GALVANIZED STEEL, W/ PAINTING</v>
          </cell>
          <cell r="F255">
            <v>0</v>
          </cell>
          <cell r="H255">
            <v>0</v>
          </cell>
          <cell r="J255">
            <v>0</v>
          </cell>
          <cell r="K255">
            <v>0</v>
          </cell>
          <cell r="L255">
            <v>0</v>
          </cell>
          <cell r="M255">
            <v>0</v>
          </cell>
          <cell r="N255">
            <v>0</v>
          </cell>
          <cell r="O255">
            <v>0</v>
          </cell>
          <cell r="P255">
            <v>0</v>
          </cell>
        </row>
        <row r="256">
          <cell r="B256" t="str">
            <v xml:space="preserve"> 3000(L)x1600(D)x2200(H)MM., W/ DOORS</v>
          </cell>
          <cell r="F256">
            <v>0</v>
          </cell>
          <cell r="H256">
            <v>0</v>
          </cell>
          <cell r="J256">
            <v>0</v>
          </cell>
          <cell r="K256">
            <v>0</v>
          </cell>
          <cell r="L256">
            <v>0</v>
          </cell>
          <cell r="M256">
            <v>0</v>
          </cell>
          <cell r="N256">
            <v>0</v>
          </cell>
          <cell r="O256">
            <v>0</v>
          </cell>
          <cell r="P256">
            <v>0</v>
          </cell>
        </row>
        <row r="257">
          <cell r="F257">
            <v>0</v>
          </cell>
          <cell r="H257">
            <v>0</v>
          </cell>
          <cell r="J257">
            <v>0</v>
          </cell>
          <cell r="K257">
            <v>0</v>
          </cell>
          <cell r="L257">
            <v>0</v>
          </cell>
          <cell r="M257">
            <v>0</v>
          </cell>
          <cell r="N257">
            <v>0</v>
          </cell>
          <cell r="O257">
            <v>0</v>
          </cell>
          <cell r="P257">
            <v>0</v>
          </cell>
        </row>
        <row r="258">
          <cell r="A258">
            <v>52</v>
          </cell>
          <cell r="B258" t="str">
            <v xml:space="preserve">JUNCTION BOX, INDOOR TYPE, </v>
          </cell>
          <cell r="C258">
            <v>3</v>
          </cell>
          <cell r="D258" t="str">
            <v>SET</v>
          </cell>
          <cell r="E258">
            <v>16000</v>
          </cell>
          <cell r="F258">
            <v>48000</v>
          </cell>
          <cell r="H258">
            <v>0</v>
          </cell>
          <cell r="I258">
            <v>15</v>
          </cell>
          <cell r="J258">
            <v>45</v>
          </cell>
          <cell r="K258">
            <v>16000</v>
          </cell>
          <cell r="L258">
            <v>48000</v>
          </cell>
          <cell r="M258">
            <v>0</v>
          </cell>
          <cell r="N258">
            <v>0</v>
          </cell>
          <cell r="O258">
            <v>4200</v>
          </cell>
          <cell r="P258">
            <v>12600</v>
          </cell>
        </row>
        <row r="259">
          <cell r="B259" t="str">
            <v>W/ TB.(FOR 2.0MM. WIRE) X 200P</v>
          </cell>
          <cell r="F259">
            <v>0</v>
          </cell>
          <cell r="H259">
            <v>0</v>
          </cell>
          <cell r="J259">
            <v>0</v>
          </cell>
          <cell r="K259">
            <v>0</v>
          </cell>
          <cell r="L259">
            <v>0</v>
          </cell>
          <cell r="M259">
            <v>0</v>
          </cell>
          <cell r="N259">
            <v>0</v>
          </cell>
          <cell r="O259">
            <v>0</v>
          </cell>
          <cell r="P259">
            <v>0</v>
          </cell>
        </row>
        <row r="260">
          <cell r="F260">
            <v>0</v>
          </cell>
          <cell r="H260">
            <v>0</v>
          </cell>
          <cell r="J260">
            <v>0</v>
          </cell>
          <cell r="K260">
            <v>0</v>
          </cell>
          <cell r="L260">
            <v>0</v>
          </cell>
          <cell r="M260">
            <v>0</v>
          </cell>
          <cell r="N260">
            <v>0</v>
          </cell>
          <cell r="O260">
            <v>0</v>
          </cell>
          <cell r="P260">
            <v>0</v>
          </cell>
        </row>
        <row r="261">
          <cell r="A261">
            <v>53</v>
          </cell>
          <cell r="B261" t="str">
            <v xml:space="preserve"> MISCELLANEOUS MATERIALS</v>
          </cell>
          <cell r="C261">
            <v>1</v>
          </cell>
          <cell r="D261" t="str">
            <v>LOT</v>
          </cell>
          <cell r="E261">
            <v>677772</v>
          </cell>
          <cell r="F261">
            <v>677772</v>
          </cell>
          <cell r="H261">
            <v>0</v>
          </cell>
          <cell r="I261">
            <v>963.71999999999991</v>
          </cell>
          <cell r="J261">
            <v>964</v>
          </cell>
          <cell r="K261">
            <v>677772</v>
          </cell>
          <cell r="L261">
            <v>677772</v>
          </cell>
          <cell r="M261">
            <v>0</v>
          </cell>
          <cell r="N261">
            <v>0</v>
          </cell>
          <cell r="O261">
            <v>269842</v>
          </cell>
          <cell r="P261">
            <v>269842</v>
          </cell>
        </row>
        <row r="262">
          <cell r="F262">
            <v>0</v>
          </cell>
          <cell r="H262">
            <v>0</v>
          </cell>
          <cell r="J262">
            <v>0</v>
          </cell>
          <cell r="K262">
            <v>0</v>
          </cell>
          <cell r="L262">
            <v>0</v>
          </cell>
          <cell r="M262">
            <v>0</v>
          </cell>
          <cell r="N262">
            <v>0</v>
          </cell>
          <cell r="O262">
            <v>0</v>
          </cell>
          <cell r="P262">
            <v>0</v>
          </cell>
        </row>
        <row r="263">
          <cell r="B263" t="str">
            <v>SUB-TOTAL : (B)</v>
          </cell>
          <cell r="F263">
            <v>23270172</v>
          </cell>
          <cell r="H263">
            <v>0</v>
          </cell>
          <cell r="J263">
            <v>33088</v>
          </cell>
          <cell r="K263">
            <v>0</v>
          </cell>
          <cell r="L263">
            <v>23270172</v>
          </cell>
          <cell r="M263">
            <v>0</v>
          </cell>
          <cell r="N263">
            <v>0</v>
          </cell>
          <cell r="O263">
            <v>0</v>
          </cell>
          <cell r="P263">
            <v>9262383</v>
          </cell>
        </row>
        <row r="264">
          <cell r="F264">
            <v>0</v>
          </cell>
          <cell r="H264">
            <v>0</v>
          </cell>
          <cell r="J264">
            <v>0</v>
          </cell>
          <cell r="K264">
            <v>0</v>
          </cell>
          <cell r="L264">
            <v>0</v>
          </cell>
          <cell r="M264">
            <v>0</v>
          </cell>
          <cell r="N264">
            <v>0</v>
          </cell>
          <cell r="O264">
            <v>0</v>
          </cell>
          <cell r="P264">
            <v>0</v>
          </cell>
        </row>
        <row r="265">
          <cell r="F265">
            <v>0</v>
          </cell>
          <cell r="H265">
            <v>0</v>
          </cell>
          <cell r="J265">
            <v>0</v>
          </cell>
          <cell r="K265">
            <v>0</v>
          </cell>
          <cell r="L265">
            <v>0</v>
          </cell>
          <cell r="M265">
            <v>0</v>
          </cell>
          <cell r="N265">
            <v>0</v>
          </cell>
          <cell r="O265">
            <v>0</v>
          </cell>
          <cell r="P265">
            <v>0</v>
          </cell>
        </row>
        <row r="266">
          <cell r="F266">
            <v>0</v>
          </cell>
          <cell r="H266">
            <v>0</v>
          </cell>
          <cell r="J266">
            <v>0</v>
          </cell>
          <cell r="K266">
            <v>0</v>
          </cell>
          <cell r="L266">
            <v>0</v>
          </cell>
          <cell r="M266">
            <v>0</v>
          </cell>
          <cell r="N266">
            <v>0</v>
          </cell>
          <cell r="O266">
            <v>0</v>
          </cell>
          <cell r="P266">
            <v>0</v>
          </cell>
        </row>
        <row r="267">
          <cell r="A267" t="str">
            <v xml:space="preserve">  C.</v>
          </cell>
          <cell r="B267" t="str">
            <v xml:space="preserve"> LIGHTING SYSTEM(所有燈具皆包括燈管或燈泡)</v>
          </cell>
          <cell r="F267">
            <v>0</v>
          </cell>
          <cell r="H267">
            <v>0</v>
          </cell>
          <cell r="J267">
            <v>0</v>
          </cell>
          <cell r="K267">
            <v>0</v>
          </cell>
          <cell r="L267">
            <v>0</v>
          </cell>
          <cell r="M267">
            <v>0</v>
          </cell>
          <cell r="N267">
            <v>0</v>
          </cell>
          <cell r="O267">
            <v>0</v>
          </cell>
          <cell r="P267">
            <v>0</v>
          </cell>
        </row>
        <row r="268">
          <cell r="A268">
            <v>1</v>
          </cell>
          <cell r="B268" t="str">
            <v xml:space="preserve"> LIGHTING PANEL FOR CLASS 1 DIV.2  GROUP D</v>
          </cell>
          <cell r="C268">
            <v>1</v>
          </cell>
          <cell r="D268" t="str">
            <v>SET</v>
          </cell>
          <cell r="E268">
            <v>144000</v>
          </cell>
          <cell r="F268">
            <v>144000</v>
          </cell>
          <cell r="H268">
            <v>0</v>
          </cell>
          <cell r="I268">
            <v>10</v>
          </cell>
          <cell r="J268">
            <v>10</v>
          </cell>
          <cell r="K268">
            <v>144000</v>
          </cell>
          <cell r="L268">
            <v>144000</v>
          </cell>
          <cell r="M268">
            <v>0</v>
          </cell>
          <cell r="N268">
            <v>0</v>
          </cell>
          <cell r="O268">
            <v>2800</v>
          </cell>
          <cell r="P268">
            <v>2800</v>
          </cell>
        </row>
        <row r="269">
          <cell r="B269" t="str">
            <v xml:space="preserve"> , 3 PHASE 3 WIRE 240V, MAIN 3P30A,BRANCH 2P 20A 6CKT</v>
          </cell>
          <cell r="F269">
            <v>0</v>
          </cell>
          <cell r="H269">
            <v>0</v>
          </cell>
          <cell r="J269">
            <v>0</v>
          </cell>
          <cell r="K269">
            <v>0</v>
          </cell>
          <cell r="L269">
            <v>0</v>
          </cell>
          <cell r="M269">
            <v>0</v>
          </cell>
          <cell r="N269">
            <v>0</v>
          </cell>
          <cell r="O269">
            <v>0</v>
          </cell>
          <cell r="P269">
            <v>0</v>
          </cell>
        </row>
        <row r="270">
          <cell r="A270">
            <v>2</v>
          </cell>
          <cell r="B270" t="str">
            <v xml:space="preserve">LTG. PNL FOR WEATHER-PROOF, 3PHASE 3 WIRE 240V </v>
          </cell>
          <cell r="C270">
            <v>1</v>
          </cell>
          <cell r="D270" t="str">
            <v>SET</v>
          </cell>
          <cell r="E270">
            <v>13000</v>
          </cell>
          <cell r="F270">
            <v>13000</v>
          </cell>
          <cell r="H270">
            <v>0</v>
          </cell>
          <cell r="I270">
            <v>10</v>
          </cell>
          <cell r="J270">
            <v>10</v>
          </cell>
          <cell r="K270">
            <v>13000</v>
          </cell>
          <cell r="L270">
            <v>13000</v>
          </cell>
          <cell r="M270">
            <v>0</v>
          </cell>
          <cell r="N270">
            <v>0</v>
          </cell>
          <cell r="O270">
            <v>2800</v>
          </cell>
          <cell r="P270">
            <v>2800</v>
          </cell>
        </row>
        <row r="271">
          <cell r="B271" t="str">
            <v>MAIN 3P30A,BRANCH 2P 20A 8 CKT</v>
          </cell>
          <cell r="F271">
            <v>0</v>
          </cell>
          <cell r="H271">
            <v>0</v>
          </cell>
          <cell r="J271">
            <v>0</v>
          </cell>
          <cell r="K271">
            <v>0</v>
          </cell>
          <cell r="L271">
            <v>0</v>
          </cell>
          <cell r="M271">
            <v>0</v>
          </cell>
          <cell r="N271">
            <v>0</v>
          </cell>
          <cell r="O271">
            <v>0</v>
          </cell>
          <cell r="P271">
            <v>0</v>
          </cell>
        </row>
        <row r="272">
          <cell r="A272">
            <v>3</v>
          </cell>
          <cell r="B272" t="str">
            <v>LTG. PNL. FOR CLASS 1, DIV.2 GROUP D , 3PHASE 3WIRE</v>
          </cell>
          <cell r="C272">
            <v>1</v>
          </cell>
          <cell r="D272" t="str">
            <v>SET</v>
          </cell>
          <cell r="E272">
            <v>157500</v>
          </cell>
          <cell r="F272">
            <v>157500</v>
          </cell>
          <cell r="H272">
            <v>0</v>
          </cell>
          <cell r="I272">
            <v>10</v>
          </cell>
          <cell r="J272">
            <v>10</v>
          </cell>
          <cell r="K272">
            <v>157500</v>
          </cell>
          <cell r="L272">
            <v>157500</v>
          </cell>
          <cell r="M272">
            <v>0</v>
          </cell>
          <cell r="N272">
            <v>0</v>
          </cell>
          <cell r="O272">
            <v>2800</v>
          </cell>
          <cell r="P272">
            <v>2800</v>
          </cell>
        </row>
        <row r="273">
          <cell r="B273" t="str">
            <v>240V, MAIN 3P50A,BRANCH 2P 20A 10CKT</v>
          </cell>
          <cell r="F273">
            <v>0</v>
          </cell>
          <cell r="H273">
            <v>0</v>
          </cell>
          <cell r="J273">
            <v>0</v>
          </cell>
          <cell r="K273">
            <v>0</v>
          </cell>
          <cell r="L273">
            <v>0</v>
          </cell>
          <cell r="M273">
            <v>0</v>
          </cell>
          <cell r="N273">
            <v>0</v>
          </cell>
          <cell r="O273">
            <v>0</v>
          </cell>
          <cell r="P273">
            <v>0</v>
          </cell>
        </row>
        <row r="274">
          <cell r="A274">
            <v>4</v>
          </cell>
          <cell r="B274" t="str">
            <v>LTG. PNL. FOR WEATHER-PROOF , 3PHASE 3WIRE</v>
          </cell>
          <cell r="C274">
            <v>1</v>
          </cell>
          <cell r="D274" t="str">
            <v>SET</v>
          </cell>
          <cell r="E274">
            <v>11000</v>
          </cell>
          <cell r="F274">
            <v>11000</v>
          </cell>
          <cell r="H274">
            <v>0</v>
          </cell>
          <cell r="I274">
            <v>8</v>
          </cell>
          <cell r="J274">
            <v>8</v>
          </cell>
          <cell r="K274">
            <v>11000</v>
          </cell>
          <cell r="L274">
            <v>11000</v>
          </cell>
          <cell r="M274">
            <v>0</v>
          </cell>
          <cell r="N274">
            <v>0</v>
          </cell>
          <cell r="O274">
            <v>2240</v>
          </cell>
          <cell r="P274">
            <v>2240</v>
          </cell>
        </row>
        <row r="275">
          <cell r="B275" t="str">
            <v>240V, MAIN 3P30A,BRANCH2P 20A 6CKT</v>
          </cell>
          <cell r="F275">
            <v>0</v>
          </cell>
          <cell r="H275">
            <v>0</v>
          </cell>
          <cell r="J275">
            <v>0</v>
          </cell>
          <cell r="K275">
            <v>0</v>
          </cell>
          <cell r="L275">
            <v>0</v>
          </cell>
          <cell r="M275">
            <v>0</v>
          </cell>
          <cell r="N275">
            <v>0</v>
          </cell>
          <cell r="O275">
            <v>0</v>
          </cell>
          <cell r="P275">
            <v>0</v>
          </cell>
        </row>
        <row r="276">
          <cell r="A276">
            <v>5</v>
          </cell>
          <cell r="B276" t="str">
            <v>LTG. PNL. FOR CLASS 1, DIV.2 GROUP D 3 PHASE 3 WIRE</v>
          </cell>
          <cell r="C276">
            <v>1</v>
          </cell>
          <cell r="D276" t="str">
            <v>SET</v>
          </cell>
          <cell r="E276">
            <v>164700</v>
          </cell>
          <cell r="F276">
            <v>164700</v>
          </cell>
          <cell r="H276">
            <v>0</v>
          </cell>
          <cell r="I276">
            <v>8</v>
          </cell>
          <cell r="J276">
            <v>8</v>
          </cell>
          <cell r="K276">
            <v>164700</v>
          </cell>
          <cell r="L276">
            <v>164700</v>
          </cell>
          <cell r="M276">
            <v>0</v>
          </cell>
          <cell r="N276">
            <v>0</v>
          </cell>
          <cell r="O276">
            <v>2240</v>
          </cell>
          <cell r="P276">
            <v>2240</v>
          </cell>
        </row>
        <row r="277">
          <cell r="B277" t="str">
            <v>240V 2P50A 12CKT</v>
          </cell>
          <cell r="F277">
            <v>0</v>
          </cell>
          <cell r="H277">
            <v>0</v>
          </cell>
          <cell r="J277">
            <v>0</v>
          </cell>
          <cell r="K277">
            <v>0</v>
          </cell>
          <cell r="L277">
            <v>0</v>
          </cell>
          <cell r="M277">
            <v>0</v>
          </cell>
          <cell r="N277">
            <v>0</v>
          </cell>
          <cell r="O277">
            <v>0</v>
          </cell>
          <cell r="P277">
            <v>0</v>
          </cell>
        </row>
        <row r="278">
          <cell r="A278">
            <v>6</v>
          </cell>
          <cell r="B278" t="str">
            <v>LTG. PNL. FOR GENERAL PURPOSE 3 PHASE 3 WIRE</v>
          </cell>
          <cell r="C278">
            <v>2</v>
          </cell>
          <cell r="D278" t="str">
            <v>SET</v>
          </cell>
          <cell r="E278">
            <v>12500</v>
          </cell>
          <cell r="F278">
            <v>25000</v>
          </cell>
          <cell r="H278">
            <v>0</v>
          </cell>
          <cell r="I278">
            <v>8</v>
          </cell>
          <cell r="J278">
            <v>16</v>
          </cell>
          <cell r="K278">
            <v>12500</v>
          </cell>
          <cell r="L278">
            <v>25000</v>
          </cell>
          <cell r="M278">
            <v>0</v>
          </cell>
          <cell r="N278">
            <v>0</v>
          </cell>
          <cell r="O278">
            <v>2240</v>
          </cell>
          <cell r="P278">
            <v>4480</v>
          </cell>
        </row>
        <row r="279">
          <cell r="B279" t="str">
            <v>240V MAIN 3P50A,BRANCH 3P20A 6CKT</v>
          </cell>
          <cell r="F279">
            <v>0</v>
          </cell>
          <cell r="H279">
            <v>0</v>
          </cell>
          <cell r="J279">
            <v>0</v>
          </cell>
          <cell r="K279">
            <v>0</v>
          </cell>
          <cell r="L279">
            <v>0</v>
          </cell>
          <cell r="M279">
            <v>0</v>
          </cell>
          <cell r="N279">
            <v>0</v>
          </cell>
          <cell r="O279">
            <v>0</v>
          </cell>
          <cell r="P279">
            <v>0</v>
          </cell>
        </row>
        <row r="280">
          <cell r="A280">
            <v>7</v>
          </cell>
          <cell r="B280" t="str">
            <v>LTG. PNL. FOR GENERAL PURPOSE 3 PHASE 3 WIRE</v>
          </cell>
          <cell r="C280">
            <v>1</v>
          </cell>
          <cell r="D280" t="str">
            <v>SET</v>
          </cell>
          <cell r="E280">
            <v>14500</v>
          </cell>
          <cell r="F280">
            <v>14500</v>
          </cell>
          <cell r="H280">
            <v>0</v>
          </cell>
          <cell r="I280">
            <v>8</v>
          </cell>
          <cell r="J280">
            <v>8</v>
          </cell>
          <cell r="K280">
            <v>14500</v>
          </cell>
          <cell r="L280">
            <v>14500</v>
          </cell>
          <cell r="M280">
            <v>0</v>
          </cell>
          <cell r="N280">
            <v>0</v>
          </cell>
          <cell r="O280">
            <v>2240</v>
          </cell>
          <cell r="P280">
            <v>2240</v>
          </cell>
        </row>
        <row r="281">
          <cell r="B281" t="str">
            <v>240V MAIN 3P70A,BRANCH 3P20A 8CKT</v>
          </cell>
          <cell r="F281">
            <v>0</v>
          </cell>
          <cell r="H281">
            <v>0</v>
          </cell>
          <cell r="J281">
            <v>0</v>
          </cell>
          <cell r="K281">
            <v>0</v>
          </cell>
          <cell r="L281">
            <v>0</v>
          </cell>
          <cell r="M281">
            <v>0</v>
          </cell>
          <cell r="N281">
            <v>0</v>
          </cell>
          <cell r="O281">
            <v>0</v>
          </cell>
          <cell r="P281">
            <v>0</v>
          </cell>
        </row>
        <row r="282">
          <cell r="A282">
            <v>8</v>
          </cell>
          <cell r="B282" t="str">
            <v>CIRCUIT BREAKER AND ENCLOSURE FOR CLASS 1 DIV.2</v>
          </cell>
          <cell r="C282">
            <v>5</v>
          </cell>
          <cell r="D282" t="str">
            <v>SET</v>
          </cell>
          <cell r="E282">
            <v>37800</v>
          </cell>
          <cell r="F282">
            <v>189000</v>
          </cell>
          <cell r="H282">
            <v>0</v>
          </cell>
          <cell r="I282">
            <v>4</v>
          </cell>
          <cell r="J282">
            <v>20</v>
          </cell>
          <cell r="K282">
            <v>37800</v>
          </cell>
          <cell r="L282">
            <v>189000</v>
          </cell>
          <cell r="M282">
            <v>0</v>
          </cell>
          <cell r="N282">
            <v>0</v>
          </cell>
          <cell r="O282">
            <v>1120</v>
          </cell>
          <cell r="P282">
            <v>5600</v>
          </cell>
        </row>
        <row r="283">
          <cell r="B283" t="str">
            <v>GROUP D, 3-POLE 20AMP</v>
          </cell>
          <cell r="F283">
            <v>0</v>
          </cell>
          <cell r="H283">
            <v>0</v>
          </cell>
          <cell r="J283">
            <v>0</v>
          </cell>
          <cell r="K283">
            <v>0</v>
          </cell>
          <cell r="L283">
            <v>0</v>
          </cell>
          <cell r="M283">
            <v>0</v>
          </cell>
          <cell r="N283">
            <v>0</v>
          </cell>
          <cell r="O283">
            <v>0</v>
          </cell>
          <cell r="P283">
            <v>0</v>
          </cell>
        </row>
        <row r="284">
          <cell r="A284">
            <v>9</v>
          </cell>
          <cell r="B284" t="str">
            <v xml:space="preserve">CIRCUIT BREAKER AND ENCLOSURE FOR CLASS 1 DIV.2 </v>
          </cell>
          <cell r="C284">
            <v>1</v>
          </cell>
          <cell r="D284" t="str">
            <v>SET</v>
          </cell>
          <cell r="E284">
            <v>37800</v>
          </cell>
          <cell r="F284">
            <v>37800</v>
          </cell>
          <cell r="H284">
            <v>0</v>
          </cell>
          <cell r="I284">
            <v>4</v>
          </cell>
          <cell r="J284">
            <v>4</v>
          </cell>
          <cell r="K284">
            <v>37800</v>
          </cell>
          <cell r="L284">
            <v>37800</v>
          </cell>
          <cell r="M284">
            <v>0</v>
          </cell>
          <cell r="N284">
            <v>0</v>
          </cell>
          <cell r="O284">
            <v>1120</v>
          </cell>
          <cell r="P284">
            <v>1120</v>
          </cell>
        </row>
        <row r="285">
          <cell r="B285" t="str">
            <v>GROUP D 3-POLE 30AMP</v>
          </cell>
          <cell r="F285">
            <v>0</v>
          </cell>
          <cell r="H285">
            <v>0</v>
          </cell>
          <cell r="J285">
            <v>0</v>
          </cell>
          <cell r="K285">
            <v>0</v>
          </cell>
          <cell r="L285">
            <v>0</v>
          </cell>
          <cell r="M285">
            <v>0</v>
          </cell>
          <cell r="N285">
            <v>0</v>
          </cell>
          <cell r="O285">
            <v>0</v>
          </cell>
          <cell r="P285">
            <v>0</v>
          </cell>
        </row>
        <row r="286">
          <cell r="A286">
            <v>10</v>
          </cell>
          <cell r="B286" t="str">
            <v xml:space="preserve">DRY TYPE TRANSFORMER WITH ENCLOSURE </v>
          </cell>
          <cell r="C286">
            <v>4</v>
          </cell>
          <cell r="D286" t="str">
            <v>SET</v>
          </cell>
          <cell r="E286">
            <v>25000</v>
          </cell>
          <cell r="F286">
            <v>100000</v>
          </cell>
          <cell r="H286">
            <v>0</v>
          </cell>
          <cell r="I286">
            <v>12</v>
          </cell>
          <cell r="J286">
            <v>48</v>
          </cell>
          <cell r="K286">
            <v>25000</v>
          </cell>
          <cell r="L286">
            <v>100000</v>
          </cell>
          <cell r="M286">
            <v>0</v>
          </cell>
          <cell r="N286">
            <v>0</v>
          </cell>
          <cell r="O286">
            <v>3360</v>
          </cell>
          <cell r="P286">
            <v>13440</v>
          </cell>
        </row>
        <row r="287">
          <cell r="B287" t="str">
            <v>3PH 480/240V 15KVA</v>
          </cell>
          <cell r="F287">
            <v>0</v>
          </cell>
          <cell r="H287">
            <v>0</v>
          </cell>
          <cell r="J287">
            <v>0</v>
          </cell>
          <cell r="K287">
            <v>0</v>
          </cell>
          <cell r="L287">
            <v>0</v>
          </cell>
          <cell r="M287">
            <v>0</v>
          </cell>
          <cell r="N287">
            <v>0</v>
          </cell>
          <cell r="O287">
            <v>0</v>
          </cell>
          <cell r="P287">
            <v>0</v>
          </cell>
        </row>
        <row r="288">
          <cell r="A288">
            <v>11</v>
          </cell>
          <cell r="B288" t="str">
            <v xml:space="preserve">DRY TYPE TRANSFORMER WITH ENCLOSURE  </v>
          </cell>
          <cell r="C288">
            <v>1</v>
          </cell>
          <cell r="D288" t="str">
            <v>SET</v>
          </cell>
          <cell r="E288">
            <v>33000</v>
          </cell>
          <cell r="F288">
            <v>33000</v>
          </cell>
          <cell r="H288">
            <v>0</v>
          </cell>
          <cell r="I288">
            <v>16</v>
          </cell>
          <cell r="J288">
            <v>16</v>
          </cell>
          <cell r="K288">
            <v>33000</v>
          </cell>
          <cell r="L288">
            <v>33000</v>
          </cell>
          <cell r="M288">
            <v>0</v>
          </cell>
          <cell r="N288">
            <v>0</v>
          </cell>
          <cell r="O288">
            <v>4480</v>
          </cell>
          <cell r="P288">
            <v>4480</v>
          </cell>
        </row>
        <row r="289">
          <cell r="B289" t="str">
            <v xml:space="preserve"> 3PH 480/240V 25KVA</v>
          </cell>
          <cell r="F289">
            <v>0</v>
          </cell>
          <cell r="H289">
            <v>0</v>
          </cell>
          <cell r="J289">
            <v>0</v>
          </cell>
          <cell r="K289">
            <v>0</v>
          </cell>
          <cell r="L289">
            <v>0</v>
          </cell>
          <cell r="M289">
            <v>0</v>
          </cell>
          <cell r="N289">
            <v>0</v>
          </cell>
          <cell r="O289">
            <v>0</v>
          </cell>
          <cell r="P289">
            <v>0</v>
          </cell>
        </row>
        <row r="290">
          <cell r="A290">
            <v>12</v>
          </cell>
          <cell r="B290" t="str">
            <v xml:space="preserve">DRY TYPE TRANSFORMER WITH ENCLOSURE  </v>
          </cell>
          <cell r="C290">
            <v>1</v>
          </cell>
          <cell r="D290" t="str">
            <v>SET</v>
          </cell>
          <cell r="E290">
            <v>18000</v>
          </cell>
          <cell r="F290">
            <v>18000</v>
          </cell>
          <cell r="H290">
            <v>0</v>
          </cell>
          <cell r="I290">
            <v>6</v>
          </cell>
          <cell r="J290">
            <v>6</v>
          </cell>
          <cell r="K290">
            <v>18000</v>
          </cell>
          <cell r="L290">
            <v>18000</v>
          </cell>
          <cell r="M290">
            <v>0</v>
          </cell>
          <cell r="N290">
            <v>0</v>
          </cell>
          <cell r="O290">
            <v>1680</v>
          </cell>
          <cell r="P290">
            <v>1680</v>
          </cell>
        </row>
        <row r="291">
          <cell r="B291" t="str">
            <v xml:space="preserve"> 3PH 480/240-120V 5KVA</v>
          </cell>
          <cell r="F291">
            <v>0</v>
          </cell>
          <cell r="H291">
            <v>0</v>
          </cell>
          <cell r="J291">
            <v>0</v>
          </cell>
          <cell r="K291">
            <v>0</v>
          </cell>
          <cell r="L291">
            <v>0</v>
          </cell>
          <cell r="M291">
            <v>0</v>
          </cell>
          <cell r="N291">
            <v>0</v>
          </cell>
          <cell r="O291">
            <v>0</v>
          </cell>
          <cell r="P291">
            <v>0</v>
          </cell>
        </row>
        <row r="292">
          <cell r="A292">
            <v>13</v>
          </cell>
          <cell r="B292" t="str">
            <v xml:space="preserve"> MER. VAP. LTG. FIX. VAPOR-TIGHT PENDANT</v>
          </cell>
          <cell r="C292">
            <v>21</v>
          </cell>
          <cell r="D292" t="str">
            <v>SET</v>
          </cell>
          <cell r="E292">
            <v>9500</v>
          </cell>
          <cell r="F292">
            <v>199500</v>
          </cell>
          <cell r="H292">
            <v>0</v>
          </cell>
          <cell r="I292">
            <v>7</v>
          </cell>
          <cell r="J292">
            <v>147</v>
          </cell>
          <cell r="K292">
            <v>9500</v>
          </cell>
          <cell r="L292">
            <v>199500</v>
          </cell>
          <cell r="M292">
            <v>0</v>
          </cell>
          <cell r="N292">
            <v>0</v>
          </cell>
          <cell r="O292">
            <v>1960</v>
          </cell>
          <cell r="P292">
            <v>41160</v>
          </cell>
        </row>
        <row r="293">
          <cell r="B293" t="str">
            <v xml:space="preserve"> MTG,. INTEGRAL CONST. WATT. BALLAST C/W </v>
          </cell>
          <cell r="F293">
            <v>0</v>
          </cell>
          <cell r="H293">
            <v>0</v>
          </cell>
          <cell r="J293">
            <v>0</v>
          </cell>
          <cell r="K293">
            <v>0</v>
          </cell>
          <cell r="L293">
            <v>0</v>
          </cell>
          <cell r="M293">
            <v>0</v>
          </cell>
          <cell r="N293">
            <v>0</v>
          </cell>
          <cell r="O293">
            <v>0</v>
          </cell>
          <cell r="P293">
            <v>0</v>
          </cell>
        </row>
        <row r="294">
          <cell r="B294" t="str">
            <v xml:space="preserve"> GUARD AND DOME REFL. 3/4" HUB 400W 240V</v>
          </cell>
          <cell r="F294">
            <v>0</v>
          </cell>
          <cell r="H294">
            <v>0</v>
          </cell>
          <cell r="J294">
            <v>0</v>
          </cell>
          <cell r="K294">
            <v>0</v>
          </cell>
          <cell r="L294">
            <v>0</v>
          </cell>
          <cell r="M294">
            <v>0</v>
          </cell>
          <cell r="N294">
            <v>0</v>
          </cell>
          <cell r="O294">
            <v>0</v>
          </cell>
          <cell r="P294">
            <v>0</v>
          </cell>
        </row>
        <row r="295">
          <cell r="B295" t="str">
            <v>CLASS 1, DIV.2 GROPU D</v>
          </cell>
          <cell r="F295">
            <v>0</v>
          </cell>
          <cell r="H295">
            <v>0</v>
          </cell>
          <cell r="J295">
            <v>0</v>
          </cell>
          <cell r="K295">
            <v>0</v>
          </cell>
          <cell r="L295">
            <v>0</v>
          </cell>
          <cell r="M295">
            <v>0</v>
          </cell>
          <cell r="N295">
            <v>0</v>
          </cell>
          <cell r="O295">
            <v>0</v>
          </cell>
          <cell r="P295">
            <v>0</v>
          </cell>
        </row>
        <row r="296">
          <cell r="A296">
            <v>14</v>
          </cell>
          <cell r="B296" t="str">
            <v xml:space="preserve">MER. VAP. LTG. FIX. VAPOR-TIGHT STANCHION MTG. </v>
          </cell>
          <cell r="C296">
            <v>122</v>
          </cell>
          <cell r="D296" t="str">
            <v>SET</v>
          </cell>
          <cell r="E296">
            <v>6000</v>
          </cell>
          <cell r="F296">
            <v>732000</v>
          </cell>
          <cell r="H296">
            <v>0</v>
          </cell>
          <cell r="I296">
            <v>8</v>
          </cell>
          <cell r="J296">
            <v>976</v>
          </cell>
          <cell r="K296">
            <v>6000</v>
          </cell>
          <cell r="L296">
            <v>732000</v>
          </cell>
          <cell r="M296">
            <v>0</v>
          </cell>
          <cell r="N296">
            <v>0</v>
          </cell>
          <cell r="O296">
            <v>2240</v>
          </cell>
          <cell r="P296">
            <v>273280</v>
          </cell>
        </row>
        <row r="297">
          <cell r="B297" t="str">
            <v>INTEGRAL CONST. WATT. BALLAST C/W GLOBE GUARD &amp;</v>
          </cell>
          <cell r="F297">
            <v>0</v>
          </cell>
          <cell r="H297">
            <v>0</v>
          </cell>
          <cell r="J297">
            <v>0</v>
          </cell>
          <cell r="K297">
            <v>0</v>
          </cell>
          <cell r="L297">
            <v>0</v>
          </cell>
          <cell r="M297">
            <v>0</v>
          </cell>
          <cell r="N297">
            <v>0</v>
          </cell>
          <cell r="O297">
            <v>0</v>
          </cell>
          <cell r="P297">
            <v>0</v>
          </cell>
        </row>
        <row r="298">
          <cell r="B298" t="str">
            <v xml:space="preserve">DOME REFL. 1-1/2 IN HUB 175W 240V CLASS 1, DIV 2 </v>
          </cell>
          <cell r="F298">
            <v>0</v>
          </cell>
          <cell r="H298">
            <v>0</v>
          </cell>
          <cell r="J298">
            <v>0</v>
          </cell>
          <cell r="K298">
            <v>0</v>
          </cell>
          <cell r="L298">
            <v>0</v>
          </cell>
          <cell r="M298">
            <v>0</v>
          </cell>
          <cell r="N298">
            <v>0</v>
          </cell>
          <cell r="O298">
            <v>0</v>
          </cell>
          <cell r="P298">
            <v>0</v>
          </cell>
        </row>
        <row r="299">
          <cell r="B299" t="str">
            <v>GROUP D</v>
          </cell>
          <cell r="F299">
            <v>0</v>
          </cell>
          <cell r="H299">
            <v>0</v>
          </cell>
          <cell r="J299">
            <v>0</v>
          </cell>
          <cell r="K299">
            <v>0</v>
          </cell>
          <cell r="L299">
            <v>0</v>
          </cell>
          <cell r="M299">
            <v>0</v>
          </cell>
          <cell r="N299">
            <v>0</v>
          </cell>
          <cell r="O299">
            <v>0</v>
          </cell>
          <cell r="P299">
            <v>0</v>
          </cell>
        </row>
        <row r="300">
          <cell r="A300">
            <v>15</v>
          </cell>
          <cell r="B300" t="str">
            <v>MER. VAP. LTG. FIX. VAPOR-TIGHT PENDANT MTG.</v>
          </cell>
          <cell r="C300">
            <v>52</v>
          </cell>
          <cell r="D300" t="str">
            <v>SET</v>
          </cell>
          <cell r="E300">
            <v>5600</v>
          </cell>
          <cell r="F300">
            <v>291200</v>
          </cell>
          <cell r="H300">
            <v>0</v>
          </cell>
          <cell r="I300">
            <v>7</v>
          </cell>
          <cell r="J300">
            <v>364</v>
          </cell>
          <cell r="K300">
            <v>5600</v>
          </cell>
          <cell r="L300">
            <v>291200</v>
          </cell>
          <cell r="M300">
            <v>0</v>
          </cell>
          <cell r="N300">
            <v>0</v>
          </cell>
          <cell r="O300">
            <v>1960</v>
          </cell>
          <cell r="P300">
            <v>101920</v>
          </cell>
        </row>
        <row r="301">
          <cell r="B301" t="str">
            <v xml:space="preserve">INTEGRAL CONST. WATT. BALLAST C/W GUARD AND </v>
          </cell>
          <cell r="F301">
            <v>0</v>
          </cell>
          <cell r="H301">
            <v>0</v>
          </cell>
          <cell r="J301">
            <v>0</v>
          </cell>
          <cell r="K301">
            <v>0</v>
          </cell>
          <cell r="L301">
            <v>0</v>
          </cell>
          <cell r="M301">
            <v>0</v>
          </cell>
          <cell r="N301">
            <v>0</v>
          </cell>
          <cell r="O301">
            <v>0</v>
          </cell>
          <cell r="P301">
            <v>0</v>
          </cell>
        </row>
        <row r="302">
          <cell r="B302" t="str">
            <v>DOME REFL. 3/4" HUB 175W 240V CLASS 1 DIV.2 GROUP D</v>
          </cell>
          <cell r="F302">
            <v>0</v>
          </cell>
          <cell r="H302">
            <v>0</v>
          </cell>
          <cell r="J302">
            <v>0</v>
          </cell>
          <cell r="K302">
            <v>0</v>
          </cell>
          <cell r="L302">
            <v>0</v>
          </cell>
          <cell r="M302">
            <v>0</v>
          </cell>
          <cell r="N302">
            <v>0</v>
          </cell>
          <cell r="O302">
            <v>0</v>
          </cell>
          <cell r="P302">
            <v>0</v>
          </cell>
        </row>
        <row r="303">
          <cell r="A303">
            <v>16</v>
          </cell>
          <cell r="B303" t="str">
            <v xml:space="preserve"> FLOOD FLOODING MER. VAP. 250W WEATHER-PROOF</v>
          </cell>
          <cell r="C303">
            <v>45</v>
          </cell>
          <cell r="D303" t="str">
            <v>SET</v>
          </cell>
          <cell r="E303">
            <v>1900</v>
          </cell>
          <cell r="F303">
            <v>85500</v>
          </cell>
          <cell r="H303">
            <v>0</v>
          </cell>
          <cell r="I303">
            <v>7</v>
          </cell>
          <cell r="J303">
            <v>315</v>
          </cell>
          <cell r="K303">
            <v>1900</v>
          </cell>
          <cell r="L303">
            <v>85500</v>
          </cell>
          <cell r="M303">
            <v>0</v>
          </cell>
          <cell r="N303">
            <v>0</v>
          </cell>
          <cell r="O303">
            <v>1960</v>
          </cell>
          <cell r="P303">
            <v>88200</v>
          </cell>
        </row>
        <row r="304">
          <cell r="A304">
            <v>17</v>
          </cell>
          <cell r="B304" t="str">
            <v xml:space="preserve">MER. VAP. STREET LTG FIX. 250W 240V </v>
          </cell>
          <cell r="C304">
            <v>209</v>
          </cell>
          <cell r="D304" t="str">
            <v>SET</v>
          </cell>
          <cell r="E304">
            <v>1650</v>
          </cell>
          <cell r="F304">
            <v>344850</v>
          </cell>
          <cell r="H304">
            <v>0</v>
          </cell>
          <cell r="I304">
            <v>2</v>
          </cell>
          <cell r="J304">
            <v>418</v>
          </cell>
          <cell r="K304">
            <v>1650</v>
          </cell>
          <cell r="L304">
            <v>344850</v>
          </cell>
          <cell r="M304">
            <v>0</v>
          </cell>
          <cell r="N304">
            <v>0</v>
          </cell>
          <cell r="O304">
            <v>560</v>
          </cell>
          <cell r="P304">
            <v>117040</v>
          </cell>
        </row>
        <row r="305">
          <cell r="A305">
            <v>18</v>
          </cell>
          <cell r="B305" t="str">
            <v>STREET LIGHT PLOE 7M SINGLE ARM WITH FOUNDATION</v>
          </cell>
          <cell r="C305">
            <v>95</v>
          </cell>
          <cell r="D305" t="str">
            <v>SET</v>
          </cell>
          <cell r="E305">
            <v>11600</v>
          </cell>
          <cell r="F305">
            <v>1102000</v>
          </cell>
          <cell r="H305">
            <v>0</v>
          </cell>
          <cell r="I305">
            <v>9</v>
          </cell>
          <cell r="J305">
            <v>855</v>
          </cell>
          <cell r="K305">
            <v>11600</v>
          </cell>
          <cell r="L305">
            <v>1102000</v>
          </cell>
          <cell r="M305">
            <v>0</v>
          </cell>
          <cell r="N305">
            <v>0</v>
          </cell>
          <cell r="O305">
            <v>2520</v>
          </cell>
          <cell r="P305">
            <v>239400</v>
          </cell>
        </row>
        <row r="306">
          <cell r="A306">
            <v>19</v>
          </cell>
          <cell r="B306" t="str">
            <v>STREET LIGHT PLOE 7M TWINS ARMS WITH FOUNDATION</v>
          </cell>
          <cell r="C306">
            <v>57</v>
          </cell>
          <cell r="D306" t="str">
            <v>SET</v>
          </cell>
          <cell r="E306">
            <v>13300</v>
          </cell>
          <cell r="F306">
            <v>758100</v>
          </cell>
          <cell r="H306">
            <v>0</v>
          </cell>
          <cell r="I306">
            <v>10</v>
          </cell>
          <cell r="J306">
            <v>570</v>
          </cell>
          <cell r="K306">
            <v>13300</v>
          </cell>
          <cell r="L306">
            <v>758100</v>
          </cell>
          <cell r="M306">
            <v>0</v>
          </cell>
          <cell r="N306">
            <v>0</v>
          </cell>
          <cell r="O306">
            <v>2800</v>
          </cell>
          <cell r="P306">
            <v>159600</v>
          </cell>
        </row>
        <row r="307">
          <cell r="A307">
            <v>20</v>
          </cell>
          <cell r="B307" t="str">
            <v xml:space="preserve"> PHOTOELECTRIC CONTROL UNIT, 240V 15A, </v>
          </cell>
          <cell r="C307">
            <v>1</v>
          </cell>
          <cell r="D307" t="str">
            <v>PCS</v>
          </cell>
          <cell r="E307">
            <v>6000</v>
          </cell>
          <cell r="F307">
            <v>6000</v>
          </cell>
          <cell r="H307">
            <v>0</v>
          </cell>
          <cell r="I307">
            <v>4</v>
          </cell>
          <cell r="J307">
            <v>4</v>
          </cell>
          <cell r="K307">
            <v>6000</v>
          </cell>
          <cell r="L307">
            <v>6000</v>
          </cell>
          <cell r="M307">
            <v>0</v>
          </cell>
          <cell r="N307">
            <v>0</v>
          </cell>
          <cell r="O307">
            <v>1120</v>
          </cell>
          <cell r="P307">
            <v>1120</v>
          </cell>
        </row>
        <row r="308">
          <cell r="A308">
            <v>21</v>
          </cell>
          <cell r="B308" t="str">
            <v>FLUORESCENT LTG. FIX. WITH BATTERY 2x40W 240V</v>
          </cell>
          <cell r="C308">
            <v>46</v>
          </cell>
          <cell r="D308" t="str">
            <v>SET</v>
          </cell>
          <cell r="E308">
            <v>27000</v>
          </cell>
          <cell r="F308">
            <v>1242000</v>
          </cell>
          <cell r="H308">
            <v>0</v>
          </cell>
          <cell r="I308">
            <v>6</v>
          </cell>
          <cell r="J308">
            <v>276</v>
          </cell>
          <cell r="K308">
            <v>27000</v>
          </cell>
          <cell r="L308">
            <v>1242000</v>
          </cell>
          <cell r="M308">
            <v>0</v>
          </cell>
          <cell r="N308">
            <v>0</v>
          </cell>
          <cell r="O308">
            <v>1680</v>
          </cell>
          <cell r="P308">
            <v>77280</v>
          </cell>
        </row>
        <row r="309">
          <cell r="B309" t="str">
            <v>FOR CLASS 1, DIV.2 GROUP D</v>
          </cell>
          <cell r="F309">
            <v>0</v>
          </cell>
          <cell r="H309">
            <v>0</v>
          </cell>
          <cell r="J309">
            <v>0</v>
          </cell>
          <cell r="K309">
            <v>0</v>
          </cell>
          <cell r="L309">
            <v>0</v>
          </cell>
          <cell r="M309">
            <v>0</v>
          </cell>
          <cell r="N309">
            <v>0</v>
          </cell>
          <cell r="O309">
            <v>0</v>
          </cell>
          <cell r="P309">
            <v>0</v>
          </cell>
        </row>
        <row r="310">
          <cell r="A310">
            <v>22</v>
          </cell>
          <cell r="B310" t="str">
            <v xml:space="preserve"> OBSTRUCTION RED BEACON 120/240V, 3W FEED,</v>
          </cell>
          <cell r="C310">
            <v>2</v>
          </cell>
          <cell r="D310" t="str">
            <v>SET</v>
          </cell>
          <cell r="E310">
            <v>48600</v>
          </cell>
          <cell r="F310">
            <v>97200</v>
          </cell>
          <cell r="H310">
            <v>0</v>
          </cell>
          <cell r="I310">
            <v>40</v>
          </cell>
          <cell r="J310">
            <v>80</v>
          </cell>
          <cell r="K310">
            <v>48600</v>
          </cell>
          <cell r="L310">
            <v>97200</v>
          </cell>
          <cell r="M310">
            <v>0</v>
          </cell>
          <cell r="N310">
            <v>0</v>
          </cell>
          <cell r="O310">
            <v>11200</v>
          </cell>
          <cell r="P310">
            <v>22400</v>
          </cell>
        </row>
        <row r="311">
          <cell r="B311" t="str">
            <v xml:space="preserve"> 620W x 2 FOR CLASS 1, DIV.2 GROUP D</v>
          </cell>
          <cell r="F311">
            <v>0</v>
          </cell>
          <cell r="H311">
            <v>0</v>
          </cell>
          <cell r="J311">
            <v>0</v>
          </cell>
          <cell r="K311">
            <v>0</v>
          </cell>
          <cell r="L311">
            <v>0</v>
          </cell>
          <cell r="M311">
            <v>0</v>
          </cell>
          <cell r="N311">
            <v>0</v>
          </cell>
          <cell r="O311">
            <v>0</v>
          </cell>
          <cell r="P311">
            <v>0</v>
          </cell>
        </row>
        <row r="312">
          <cell r="A312">
            <v>23</v>
          </cell>
          <cell r="B312" t="str">
            <v xml:space="preserve"> OBSTRUCTION MARKER LIGHT, SINGLE FIXTURE</v>
          </cell>
          <cell r="C312">
            <v>3</v>
          </cell>
          <cell r="D312" t="str">
            <v>SET</v>
          </cell>
          <cell r="E312">
            <v>23000</v>
          </cell>
          <cell r="F312">
            <v>69000</v>
          </cell>
          <cell r="H312">
            <v>0</v>
          </cell>
          <cell r="I312">
            <v>15</v>
          </cell>
          <cell r="J312">
            <v>45</v>
          </cell>
          <cell r="K312">
            <v>23000</v>
          </cell>
          <cell r="L312">
            <v>69000</v>
          </cell>
          <cell r="M312">
            <v>0</v>
          </cell>
          <cell r="N312">
            <v>0</v>
          </cell>
          <cell r="O312">
            <v>4200</v>
          </cell>
          <cell r="P312">
            <v>12600</v>
          </cell>
        </row>
        <row r="313">
          <cell r="B313" t="str">
            <v xml:space="preserve"> C/W INSIDE LAMP,120V 116W,FOR CLASS 1, DIV. 2 </v>
          </cell>
          <cell r="F313">
            <v>0</v>
          </cell>
          <cell r="H313">
            <v>0</v>
          </cell>
          <cell r="J313">
            <v>0</v>
          </cell>
          <cell r="K313">
            <v>0</v>
          </cell>
          <cell r="L313">
            <v>0</v>
          </cell>
          <cell r="M313">
            <v>0</v>
          </cell>
          <cell r="N313">
            <v>0</v>
          </cell>
          <cell r="O313">
            <v>0</v>
          </cell>
          <cell r="P313">
            <v>0</v>
          </cell>
        </row>
        <row r="314">
          <cell r="B314" t="str">
            <v>GROUP D</v>
          </cell>
          <cell r="F314">
            <v>0</v>
          </cell>
          <cell r="H314">
            <v>0</v>
          </cell>
          <cell r="J314">
            <v>0</v>
          </cell>
          <cell r="K314">
            <v>0</v>
          </cell>
          <cell r="L314">
            <v>0</v>
          </cell>
          <cell r="M314">
            <v>0</v>
          </cell>
          <cell r="N314">
            <v>0</v>
          </cell>
          <cell r="O314">
            <v>0</v>
          </cell>
          <cell r="P314">
            <v>0</v>
          </cell>
        </row>
        <row r="315">
          <cell r="A315">
            <v>24</v>
          </cell>
          <cell r="B315" t="str">
            <v xml:space="preserve"> FLASHER UNIT, CAST AL. HOUSING 3 CKT</v>
          </cell>
          <cell r="C315">
            <v>1</v>
          </cell>
          <cell r="D315" t="str">
            <v>SET</v>
          </cell>
          <cell r="E315">
            <v>28800</v>
          </cell>
          <cell r="F315">
            <v>28800</v>
          </cell>
          <cell r="H315">
            <v>0</v>
          </cell>
          <cell r="I315">
            <v>4</v>
          </cell>
          <cell r="J315">
            <v>4</v>
          </cell>
          <cell r="K315">
            <v>28800</v>
          </cell>
          <cell r="L315">
            <v>28800</v>
          </cell>
          <cell r="M315">
            <v>0</v>
          </cell>
          <cell r="N315">
            <v>0</v>
          </cell>
          <cell r="O315">
            <v>1120</v>
          </cell>
          <cell r="P315">
            <v>1120</v>
          </cell>
        </row>
        <row r="316">
          <cell r="B316" t="str">
            <v xml:space="preserve"> SIMULTANEOUS FLASH, 115/240V 3 WIRE, 25A</v>
          </cell>
          <cell r="F316">
            <v>0</v>
          </cell>
          <cell r="H316">
            <v>0</v>
          </cell>
          <cell r="J316">
            <v>0</v>
          </cell>
          <cell r="K316">
            <v>0</v>
          </cell>
          <cell r="L316">
            <v>0</v>
          </cell>
          <cell r="M316">
            <v>0</v>
          </cell>
          <cell r="N316">
            <v>0</v>
          </cell>
          <cell r="O316">
            <v>0</v>
          </cell>
          <cell r="P316">
            <v>0</v>
          </cell>
        </row>
        <row r="317">
          <cell r="B317" t="str">
            <v>FOR CLASS 1, DIV.2 GROUP D</v>
          </cell>
          <cell r="F317">
            <v>0</v>
          </cell>
          <cell r="H317">
            <v>0</v>
          </cell>
          <cell r="J317">
            <v>0</v>
          </cell>
          <cell r="K317">
            <v>0</v>
          </cell>
          <cell r="L317">
            <v>0</v>
          </cell>
          <cell r="M317">
            <v>0</v>
          </cell>
          <cell r="N317">
            <v>0</v>
          </cell>
          <cell r="O317">
            <v>0</v>
          </cell>
          <cell r="P317">
            <v>0</v>
          </cell>
        </row>
        <row r="318">
          <cell r="A318">
            <v>25</v>
          </cell>
          <cell r="B318" t="str">
            <v xml:space="preserve"> PHOTOELECTRIC CONTROL UNIT, 120V 15A, </v>
          </cell>
          <cell r="C318">
            <v>1</v>
          </cell>
          <cell r="D318" t="str">
            <v>SET</v>
          </cell>
          <cell r="E318">
            <v>28800</v>
          </cell>
          <cell r="F318">
            <v>28800</v>
          </cell>
          <cell r="H318">
            <v>0</v>
          </cell>
          <cell r="I318">
            <v>6</v>
          </cell>
          <cell r="J318">
            <v>6</v>
          </cell>
          <cell r="K318">
            <v>28800</v>
          </cell>
          <cell r="L318">
            <v>28800</v>
          </cell>
          <cell r="M318">
            <v>0</v>
          </cell>
          <cell r="N318">
            <v>0</v>
          </cell>
          <cell r="O318">
            <v>1680</v>
          </cell>
          <cell r="P318">
            <v>1680</v>
          </cell>
        </row>
        <row r="319">
          <cell r="B319" t="str">
            <v>FOR CLASS 1, DIV.2 GROUP D</v>
          </cell>
          <cell r="F319">
            <v>0</v>
          </cell>
          <cell r="H319">
            <v>0</v>
          </cell>
          <cell r="J319">
            <v>0</v>
          </cell>
          <cell r="K319">
            <v>0</v>
          </cell>
          <cell r="L319">
            <v>0</v>
          </cell>
          <cell r="M319">
            <v>0</v>
          </cell>
          <cell r="N319">
            <v>0</v>
          </cell>
          <cell r="O319">
            <v>0</v>
          </cell>
          <cell r="P319">
            <v>0</v>
          </cell>
        </row>
        <row r="320">
          <cell r="A320">
            <v>26</v>
          </cell>
          <cell r="B320" t="str">
            <v xml:space="preserve"> AIRCRAFT WARNING LIGHTING POWER PANEL,</v>
          </cell>
          <cell r="C320">
            <v>1</v>
          </cell>
          <cell r="D320" t="str">
            <v>SET</v>
          </cell>
          <cell r="E320">
            <v>60000</v>
          </cell>
          <cell r="F320">
            <v>60000</v>
          </cell>
          <cell r="H320">
            <v>0</v>
          </cell>
          <cell r="I320">
            <v>4</v>
          </cell>
          <cell r="J320">
            <v>4</v>
          </cell>
          <cell r="K320">
            <v>60000</v>
          </cell>
          <cell r="L320">
            <v>60000</v>
          </cell>
          <cell r="M320">
            <v>0</v>
          </cell>
          <cell r="N320">
            <v>0</v>
          </cell>
          <cell r="O320">
            <v>1120</v>
          </cell>
          <cell r="P320">
            <v>1120</v>
          </cell>
        </row>
        <row r="321">
          <cell r="B321" t="str">
            <v xml:space="preserve"> OUTDOOR TYPE, 400L x 200W x 200H, 1PH 3W</v>
          </cell>
          <cell r="F321">
            <v>0</v>
          </cell>
          <cell r="H321">
            <v>0</v>
          </cell>
          <cell r="J321">
            <v>0</v>
          </cell>
          <cell r="K321">
            <v>0</v>
          </cell>
          <cell r="L321">
            <v>0</v>
          </cell>
          <cell r="M321">
            <v>0</v>
          </cell>
          <cell r="N321">
            <v>0</v>
          </cell>
          <cell r="O321">
            <v>0</v>
          </cell>
          <cell r="P321">
            <v>0</v>
          </cell>
        </row>
        <row r="322">
          <cell r="B322" t="str">
            <v xml:space="preserve"> 240V 30AT IC 10KA, STAINLESS STEEL</v>
          </cell>
          <cell r="F322">
            <v>0</v>
          </cell>
          <cell r="H322">
            <v>0</v>
          </cell>
          <cell r="J322">
            <v>0</v>
          </cell>
          <cell r="K322">
            <v>0</v>
          </cell>
          <cell r="L322">
            <v>0</v>
          </cell>
          <cell r="M322">
            <v>0</v>
          </cell>
          <cell r="N322">
            <v>0</v>
          </cell>
          <cell r="O322">
            <v>0</v>
          </cell>
          <cell r="P322">
            <v>0</v>
          </cell>
        </row>
        <row r="323">
          <cell r="B323" t="str">
            <v>FOR CLASS 1, DIV.2 GROUP D</v>
          </cell>
          <cell r="F323">
            <v>0</v>
          </cell>
          <cell r="H323">
            <v>0</v>
          </cell>
          <cell r="J323">
            <v>0</v>
          </cell>
          <cell r="K323">
            <v>0</v>
          </cell>
          <cell r="L323">
            <v>0</v>
          </cell>
          <cell r="M323">
            <v>0</v>
          </cell>
          <cell r="N323">
            <v>0</v>
          </cell>
          <cell r="O323">
            <v>0</v>
          </cell>
          <cell r="P323">
            <v>0</v>
          </cell>
        </row>
        <row r="324">
          <cell r="A324">
            <v>27</v>
          </cell>
          <cell r="B324" t="str">
            <v>RECEPTACLE, EXPLOSION-PROOF 20A-3P-2W</v>
          </cell>
          <cell r="C324">
            <v>8</v>
          </cell>
          <cell r="D324" t="str">
            <v>SET</v>
          </cell>
          <cell r="E324">
            <v>5400</v>
          </cell>
          <cell r="F324">
            <v>43200</v>
          </cell>
          <cell r="H324">
            <v>0</v>
          </cell>
          <cell r="I324">
            <v>4</v>
          </cell>
          <cell r="J324">
            <v>32</v>
          </cell>
          <cell r="K324">
            <v>5400</v>
          </cell>
          <cell r="L324">
            <v>43200</v>
          </cell>
          <cell r="M324">
            <v>0</v>
          </cell>
          <cell r="N324">
            <v>0</v>
          </cell>
          <cell r="O324">
            <v>1120</v>
          </cell>
          <cell r="P324">
            <v>8960</v>
          </cell>
        </row>
        <row r="325">
          <cell r="B325" t="str">
            <v>240V, CLASS 1 DIV.2 GROUP D</v>
          </cell>
          <cell r="F325">
            <v>0</v>
          </cell>
          <cell r="H325">
            <v>0</v>
          </cell>
          <cell r="J325">
            <v>0</v>
          </cell>
          <cell r="K325">
            <v>0</v>
          </cell>
          <cell r="L325">
            <v>0</v>
          </cell>
          <cell r="M325">
            <v>0</v>
          </cell>
          <cell r="N325">
            <v>0</v>
          </cell>
          <cell r="O325">
            <v>0</v>
          </cell>
          <cell r="P325">
            <v>0</v>
          </cell>
        </row>
        <row r="326">
          <cell r="A326">
            <v>28</v>
          </cell>
          <cell r="B326" t="str">
            <v>PLUG 20A-3P-2W EXPLOSION-PROOF</v>
          </cell>
          <cell r="C326">
            <v>4</v>
          </cell>
          <cell r="D326" t="str">
            <v>SET</v>
          </cell>
          <cell r="E326">
            <v>1400</v>
          </cell>
          <cell r="F326">
            <v>5600</v>
          </cell>
          <cell r="H326">
            <v>0</v>
          </cell>
          <cell r="J326">
            <v>0</v>
          </cell>
          <cell r="K326">
            <v>1400</v>
          </cell>
          <cell r="L326">
            <v>5600</v>
          </cell>
          <cell r="M326">
            <v>0</v>
          </cell>
          <cell r="N326">
            <v>0</v>
          </cell>
          <cell r="O326">
            <v>0</v>
          </cell>
          <cell r="P326">
            <v>0</v>
          </cell>
        </row>
        <row r="327">
          <cell r="A327">
            <v>29</v>
          </cell>
          <cell r="B327" t="str">
            <v>FIX. WIRE 1/C STRD. COPPER 600V 200 DEGREE 2.0sq.mm</v>
          </cell>
          <cell r="C327">
            <v>4440</v>
          </cell>
          <cell r="D327" t="str">
            <v>M</v>
          </cell>
          <cell r="E327">
            <v>33</v>
          </cell>
          <cell r="F327">
            <v>146520</v>
          </cell>
          <cell r="H327">
            <v>0</v>
          </cell>
          <cell r="I327">
            <v>0.05</v>
          </cell>
          <cell r="J327">
            <v>222</v>
          </cell>
          <cell r="K327">
            <v>33</v>
          </cell>
          <cell r="L327">
            <v>146520</v>
          </cell>
          <cell r="M327">
            <v>0</v>
          </cell>
          <cell r="N327">
            <v>0</v>
          </cell>
          <cell r="O327">
            <v>14</v>
          </cell>
          <cell r="P327">
            <v>62160</v>
          </cell>
        </row>
        <row r="328">
          <cell r="A328">
            <v>30</v>
          </cell>
          <cell r="B328" t="str">
            <v>R.S.G CONDUIT W/COUPLING,  3/4"</v>
          </cell>
          <cell r="C328">
            <v>2180</v>
          </cell>
          <cell r="D328" t="str">
            <v>M</v>
          </cell>
          <cell r="E328">
            <v>32</v>
          </cell>
          <cell r="F328">
            <v>69760</v>
          </cell>
          <cell r="H328">
            <v>0</v>
          </cell>
          <cell r="I328">
            <v>0.47</v>
          </cell>
          <cell r="J328">
            <v>1025</v>
          </cell>
          <cell r="K328">
            <v>32</v>
          </cell>
          <cell r="L328">
            <v>69760</v>
          </cell>
          <cell r="M328">
            <v>0</v>
          </cell>
          <cell r="N328">
            <v>0</v>
          </cell>
          <cell r="O328">
            <v>132</v>
          </cell>
          <cell r="P328">
            <v>287760</v>
          </cell>
        </row>
        <row r="329">
          <cell r="A329">
            <v>31</v>
          </cell>
          <cell r="B329" t="str">
            <v>R.S.G CONDUIT W/COUPLING 1"</v>
          </cell>
          <cell r="C329">
            <v>100</v>
          </cell>
          <cell r="D329" t="str">
            <v>M</v>
          </cell>
          <cell r="E329">
            <v>49</v>
          </cell>
          <cell r="F329">
            <v>4900</v>
          </cell>
          <cell r="H329">
            <v>0</v>
          </cell>
          <cell r="I329">
            <v>0.54</v>
          </cell>
          <cell r="J329">
            <v>54</v>
          </cell>
          <cell r="K329">
            <v>49</v>
          </cell>
          <cell r="L329">
            <v>4900</v>
          </cell>
          <cell r="M329">
            <v>0</v>
          </cell>
          <cell r="N329">
            <v>0</v>
          </cell>
          <cell r="O329">
            <v>151</v>
          </cell>
          <cell r="P329">
            <v>15100</v>
          </cell>
        </row>
        <row r="330">
          <cell r="A330">
            <v>32</v>
          </cell>
          <cell r="B330" t="str">
            <v>R.S.G CONDUIT W/COUPLING 1-1/2"</v>
          </cell>
          <cell r="C330">
            <v>600</v>
          </cell>
          <cell r="D330" t="str">
            <v>M</v>
          </cell>
          <cell r="E330">
            <v>78</v>
          </cell>
          <cell r="F330">
            <v>46800</v>
          </cell>
          <cell r="H330">
            <v>0</v>
          </cell>
          <cell r="I330">
            <v>0.76</v>
          </cell>
          <cell r="J330">
            <v>456</v>
          </cell>
          <cell r="K330">
            <v>78</v>
          </cell>
          <cell r="L330">
            <v>46800</v>
          </cell>
          <cell r="M330">
            <v>0</v>
          </cell>
          <cell r="N330">
            <v>0</v>
          </cell>
          <cell r="O330">
            <v>213</v>
          </cell>
          <cell r="P330">
            <v>127800</v>
          </cell>
        </row>
        <row r="331">
          <cell r="A331">
            <v>33</v>
          </cell>
          <cell r="B331" t="str">
            <v>PVC CONDUIT 1-1/2"</v>
          </cell>
          <cell r="C331">
            <v>350</v>
          </cell>
          <cell r="D331" t="str">
            <v>M</v>
          </cell>
          <cell r="E331">
            <v>26</v>
          </cell>
          <cell r="F331">
            <v>9100</v>
          </cell>
          <cell r="H331">
            <v>0</v>
          </cell>
          <cell r="I331">
            <v>0.26</v>
          </cell>
          <cell r="J331">
            <v>91</v>
          </cell>
          <cell r="K331">
            <v>26</v>
          </cell>
          <cell r="L331">
            <v>9100</v>
          </cell>
          <cell r="M331">
            <v>0</v>
          </cell>
          <cell r="N331">
            <v>0</v>
          </cell>
          <cell r="O331">
            <v>73</v>
          </cell>
          <cell r="P331">
            <v>25550</v>
          </cell>
        </row>
        <row r="332">
          <cell r="A332">
            <v>34</v>
          </cell>
          <cell r="B332" t="str">
            <v>PVC CONDUIT ,  2"</v>
          </cell>
          <cell r="C332">
            <v>10615</v>
          </cell>
          <cell r="D332" t="str">
            <v>M</v>
          </cell>
          <cell r="E332">
            <v>38</v>
          </cell>
          <cell r="F332">
            <v>403370</v>
          </cell>
          <cell r="H332">
            <v>0</v>
          </cell>
          <cell r="I332">
            <v>0.3</v>
          </cell>
          <cell r="J332">
            <v>3185</v>
          </cell>
          <cell r="K332">
            <v>38</v>
          </cell>
          <cell r="L332">
            <v>403370</v>
          </cell>
          <cell r="M332">
            <v>0</v>
          </cell>
          <cell r="N332">
            <v>0</v>
          </cell>
          <cell r="O332">
            <v>84</v>
          </cell>
          <cell r="P332">
            <v>891660</v>
          </cell>
        </row>
        <row r="333">
          <cell r="A333">
            <v>35</v>
          </cell>
          <cell r="B333" t="str">
            <v>CONDUIT FITTINGS &amp; ACCESSORIES</v>
          </cell>
          <cell r="C333">
            <v>1</v>
          </cell>
          <cell r="D333" t="str">
            <v>LOT</v>
          </cell>
          <cell r="E333">
            <v>242920</v>
          </cell>
          <cell r="F333">
            <v>242920</v>
          </cell>
          <cell r="H333">
            <v>0</v>
          </cell>
          <cell r="I333">
            <v>460.5</v>
          </cell>
          <cell r="J333">
            <v>461</v>
          </cell>
          <cell r="K333">
            <v>242920</v>
          </cell>
          <cell r="L333">
            <v>242920</v>
          </cell>
          <cell r="M333">
            <v>0</v>
          </cell>
          <cell r="N333">
            <v>0</v>
          </cell>
          <cell r="O333">
            <v>128940</v>
          </cell>
          <cell r="P333">
            <v>128940</v>
          </cell>
        </row>
        <row r="334">
          <cell r="A334">
            <v>36</v>
          </cell>
          <cell r="B334" t="str">
            <v>600V PVC WIRE 3.5 sq.mm</v>
          </cell>
          <cell r="C334">
            <v>3500</v>
          </cell>
          <cell r="D334" t="str">
            <v>M</v>
          </cell>
          <cell r="E334">
            <v>3</v>
          </cell>
          <cell r="F334">
            <v>10500</v>
          </cell>
          <cell r="H334">
            <v>0</v>
          </cell>
          <cell r="I334">
            <v>4.1000000000000002E-2</v>
          </cell>
          <cell r="J334">
            <v>144</v>
          </cell>
          <cell r="K334">
            <v>3</v>
          </cell>
          <cell r="L334">
            <v>10500</v>
          </cell>
          <cell r="M334">
            <v>0</v>
          </cell>
          <cell r="N334">
            <v>0</v>
          </cell>
          <cell r="O334">
            <v>11</v>
          </cell>
          <cell r="P334">
            <v>38500</v>
          </cell>
        </row>
        <row r="335">
          <cell r="A335">
            <v>37</v>
          </cell>
          <cell r="B335" t="str">
            <v>600V PVC WIRE 5.5sq.mm</v>
          </cell>
          <cell r="C335">
            <v>3240</v>
          </cell>
          <cell r="D335" t="str">
            <v>M</v>
          </cell>
          <cell r="E335">
            <v>4</v>
          </cell>
          <cell r="F335">
            <v>12960</v>
          </cell>
          <cell r="H335">
            <v>0</v>
          </cell>
          <cell r="I335">
            <v>5.1999999999999998E-2</v>
          </cell>
          <cell r="J335">
            <v>168</v>
          </cell>
          <cell r="K335">
            <v>4</v>
          </cell>
          <cell r="L335">
            <v>12960</v>
          </cell>
          <cell r="M335">
            <v>0</v>
          </cell>
          <cell r="N335">
            <v>0</v>
          </cell>
          <cell r="O335">
            <v>15</v>
          </cell>
          <cell r="P335">
            <v>48600</v>
          </cell>
        </row>
        <row r="336">
          <cell r="A336">
            <v>38</v>
          </cell>
          <cell r="B336" t="str">
            <v>600V XLPE 5/C-38sq.mm</v>
          </cell>
          <cell r="C336">
            <v>10615</v>
          </cell>
          <cell r="D336" t="str">
            <v>M</v>
          </cell>
          <cell r="E336">
            <v>200</v>
          </cell>
          <cell r="F336">
            <v>2123000</v>
          </cell>
          <cell r="H336">
            <v>0</v>
          </cell>
          <cell r="I336">
            <v>0.31</v>
          </cell>
          <cell r="J336">
            <v>3291</v>
          </cell>
          <cell r="K336">
            <v>200</v>
          </cell>
          <cell r="L336">
            <v>2123000</v>
          </cell>
          <cell r="M336">
            <v>0</v>
          </cell>
          <cell r="N336">
            <v>0</v>
          </cell>
          <cell r="O336">
            <v>87</v>
          </cell>
          <cell r="P336">
            <v>923505</v>
          </cell>
        </row>
        <row r="337">
          <cell r="A337">
            <v>39</v>
          </cell>
          <cell r="B337" t="str">
            <v>600V XLPE 4/C 14 sq.mm</v>
          </cell>
          <cell r="C337">
            <v>500</v>
          </cell>
          <cell r="D337" t="str">
            <v>M</v>
          </cell>
          <cell r="E337">
            <v>61</v>
          </cell>
          <cell r="F337">
            <v>30500</v>
          </cell>
          <cell r="H337">
            <v>0</v>
          </cell>
          <cell r="I337">
            <v>0.17799999999999999</v>
          </cell>
          <cell r="J337">
            <v>89</v>
          </cell>
          <cell r="K337">
            <v>61</v>
          </cell>
          <cell r="L337">
            <v>30500</v>
          </cell>
          <cell r="M337">
            <v>0</v>
          </cell>
          <cell r="N337">
            <v>0</v>
          </cell>
          <cell r="O337">
            <v>50</v>
          </cell>
          <cell r="P337">
            <v>25000</v>
          </cell>
        </row>
        <row r="338">
          <cell r="A338">
            <v>40</v>
          </cell>
          <cell r="B338" t="str">
            <v>HOT DIPPED GALVALNIZED STEEL U-CHANNEL 41x41x2.0t</v>
          </cell>
          <cell r="C338">
            <v>350</v>
          </cell>
          <cell r="D338" t="str">
            <v>M</v>
          </cell>
          <cell r="E338">
            <v>82</v>
          </cell>
          <cell r="F338">
            <v>28700</v>
          </cell>
          <cell r="H338">
            <v>0</v>
          </cell>
          <cell r="I338">
            <v>0.40699999999999997</v>
          </cell>
          <cell r="J338">
            <v>142</v>
          </cell>
          <cell r="K338">
            <v>82</v>
          </cell>
          <cell r="L338">
            <v>28700</v>
          </cell>
          <cell r="M338">
            <v>0</v>
          </cell>
          <cell r="N338">
            <v>0</v>
          </cell>
          <cell r="O338">
            <v>114</v>
          </cell>
          <cell r="P338">
            <v>39900</v>
          </cell>
        </row>
        <row r="339">
          <cell r="A339">
            <v>41</v>
          </cell>
          <cell r="B339" t="str">
            <v>EXCAVATION</v>
          </cell>
          <cell r="C339">
            <v>1910</v>
          </cell>
          <cell r="D339" t="str">
            <v>M3</v>
          </cell>
          <cell r="E339" t="str">
            <v>M+L</v>
          </cell>
          <cell r="F339" t="str">
            <v>M+L</v>
          </cell>
          <cell r="H339">
            <v>0</v>
          </cell>
          <cell r="J339">
            <v>0</v>
          </cell>
          <cell r="K339" t="str">
            <v>M+L</v>
          </cell>
          <cell r="L339" t="str">
            <v>M+L</v>
          </cell>
          <cell r="M339">
            <v>0</v>
          </cell>
          <cell r="N339">
            <v>0</v>
          </cell>
          <cell r="O339">
            <v>60</v>
          </cell>
          <cell r="P339">
            <v>114600</v>
          </cell>
        </row>
        <row r="340">
          <cell r="A340">
            <v>42</v>
          </cell>
          <cell r="B340" t="str">
            <v>BACKFILL</v>
          </cell>
          <cell r="C340">
            <v>1910</v>
          </cell>
          <cell r="D340" t="str">
            <v>M3</v>
          </cell>
          <cell r="E340" t="str">
            <v>M+L</v>
          </cell>
          <cell r="F340" t="str">
            <v>M+L</v>
          </cell>
          <cell r="H340">
            <v>0</v>
          </cell>
          <cell r="J340">
            <v>0</v>
          </cell>
          <cell r="K340" t="str">
            <v>M+L</v>
          </cell>
          <cell r="L340" t="str">
            <v>M+L</v>
          </cell>
          <cell r="M340">
            <v>0</v>
          </cell>
          <cell r="N340">
            <v>0</v>
          </cell>
          <cell r="O340">
            <v>100</v>
          </cell>
          <cell r="P340">
            <v>191000</v>
          </cell>
        </row>
        <row r="341">
          <cell r="A341">
            <v>43</v>
          </cell>
          <cell r="B341" t="str">
            <v>MISCELLANEOUS MATERIALS</v>
          </cell>
          <cell r="C341">
            <v>1</v>
          </cell>
          <cell r="D341" t="str">
            <v>LOT</v>
          </cell>
          <cell r="E341">
            <v>456514</v>
          </cell>
          <cell r="F341">
            <v>456514</v>
          </cell>
          <cell r="H341">
            <v>0</v>
          </cell>
          <cell r="I341">
            <v>679.40000000000009</v>
          </cell>
          <cell r="J341">
            <v>679</v>
          </cell>
          <cell r="K341">
            <v>456514</v>
          </cell>
          <cell r="L341">
            <v>456514</v>
          </cell>
          <cell r="M341">
            <v>0</v>
          </cell>
          <cell r="N341">
            <v>0</v>
          </cell>
          <cell r="O341">
            <v>190232</v>
          </cell>
          <cell r="P341">
            <v>190232</v>
          </cell>
        </row>
        <row r="342">
          <cell r="B342" t="str">
            <v>SUB-TOTAL : (C)</v>
          </cell>
          <cell r="F342">
            <v>9586794</v>
          </cell>
          <cell r="H342">
            <v>0</v>
          </cell>
          <cell r="J342">
            <v>14267</v>
          </cell>
          <cell r="K342">
            <v>0</v>
          </cell>
          <cell r="L342">
            <v>9586794</v>
          </cell>
          <cell r="M342">
            <v>0</v>
          </cell>
          <cell r="N342">
            <v>0</v>
          </cell>
          <cell r="O342">
            <v>0</v>
          </cell>
          <cell r="P342">
            <v>4303107</v>
          </cell>
        </row>
        <row r="343">
          <cell r="H343">
            <v>0</v>
          </cell>
          <cell r="J343">
            <v>0</v>
          </cell>
          <cell r="K343">
            <v>0</v>
          </cell>
          <cell r="L343">
            <v>0</v>
          </cell>
          <cell r="M343">
            <v>0</v>
          </cell>
          <cell r="N343">
            <v>0</v>
          </cell>
          <cell r="O343">
            <v>0</v>
          </cell>
        </row>
        <row r="344">
          <cell r="F344">
            <v>0</v>
          </cell>
          <cell r="H344">
            <v>0</v>
          </cell>
          <cell r="J344">
            <v>0</v>
          </cell>
          <cell r="K344">
            <v>0</v>
          </cell>
          <cell r="L344">
            <v>0</v>
          </cell>
          <cell r="M344">
            <v>0</v>
          </cell>
          <cell r="N344">
            <v>0</v>
          </cell>
          <cell r="O344">
            <v>0</v>
          </cell>
          <cell r="P344">
            <v>0</v>
          </cell>
        </row>
        <row r="345">
          <cell r="A345" t="str">
            <v xml:space="preserve">  D.</v>
          </cell>
          <cell r="B345" t="str">
            <v>GROUNDING  SYSTEM</v>
          </cell>
          <cell r="F345">
            <v>0</v>
          </cell>
          <cell r="H345">
            <v>0</v>
          </cell>
          <cell r="J345">
            <v>0</v>
          </cell>
          <cell r="K345">
            <v>0</v>
          </cell>
          <cell r="L345">
            <v>0</v>
          </cell>
          <cell r="M345">
            <v>0</v>
          </cell>
          <cell r="N345">
            <v>0</v>
          </cell>
          <cell r="O345">
            <v>0</v>
          </cell>
          <cell r="P345">
            <v>0</v>
          </cell>
        </row>
        <row r="346">
          <cell r="A346">
            <v>1</v>
          </cell>
          <cell r="B346" t="str">
            <v xml:space="preserve"> GROUND WIRE, BARE CONDUCTOR 60 sq.mm</v>
          </cell>
          <cell r="C346">
            <v>8000</v>
          </cell>
          <cell r="D346" t="str">
            <v>M</v>
          </cell>
          <cell r="E346">
            <v>47</v>
          </cell>
          <cell r="F346">
            <v>376000</v>
          </cell>
          <cell r="H346">
            <v>0</v>
          </cell>
          <cell r="I346">
            <v>0.14099999999999999</v>
          </cell>
          <cell r="J346">
            <v>1128</v>
          </cell>
          <cell r="K346">
            <v>47</v>
          </cell>
          <cell r="L346">
            <v>376000</v>
          </cell>
          <cell r="M346">
            <v>0</v>
          </cell>
          <cell r="N346">
            <v>0</v>
          </cell>
          <cell r="O346">
            <v>39</v>
          </cell>
          <cell r="P346">
            <v>312000</v>
          </cell>
        </row>
        <row r="347">
          <cell r="A347">
            <v>2</v>
          </cell>
          <cell r="B347" t="str">
            <v xml:space="preserve"> DITTO, BUT38 sq.mm</v>
          </cell>
          <cell r="C347">
            <v>620</v>
          </cell>
          <cell r="D347" t="str">
            <v>M</v>
          </cell>
          <cell r="E347">
            <v>32</v>
          </cell>
          <cell r="F347">
            <v>19840</v>
          </cell>
          <cell r="H347">
            <v>0</v>
          </cell>
          <cell r="I347">
            <v>0.11700000000000001</v>
          </cell>
          <cell r="J347">
            <v>73</v>
          </cell>
          <cell r="K347">
            <v>32</v>
          </cell>
          <cell r="L347">
            <v>19840</v>
          </cell>
          <cell r="M347">
            <v>0</v>
          </cell>
          <cell r="N347">
            <v>0</v>
          </cell>
          <cell r="O347">
            <v>33</v>
          </cell>
          <cell r="P347">
            <v>20460</v>
          </cell>
        </row>
        <row r="348">
          <cell r="A348">
            <v>3</v>
          </cell>
          <cell r="B348" t="str">
            <v xml:space="preserve"> GROUND ROD, 3/4" x 10 FT</v>
          </cell>
          <cell r="C348">
            <v>208</v>
          </cell>
          <cell r="D348" t="str">
            <v>PCS</v>
          </cell>
          <cell r="E348">
            <v>350</v>
          </cell>
          <cell r="F348">
            <v>72800</v>
          </cell>
          <cell r="H348">
            <v>0</v>
          </cell>
          <cell r="I348">
            <v>5</v>
          </cell>
          <cell r="J348">
            <v>1040</v>
          </cell>
          <cell r="K348">
            <v>350</v>
          </cell>
          <cell r="L348">
            <v>72800</v>
          </cell>
          <cell r="M348">
            <v>0</v>
          </cell>
          <cell r="N348">
            <v>0</v>
          </cell>
          <cell r="O348">
            <v>1400</v>
          </cell>
          <cell r="P348">
            <v>291200</v>
          </cell>
        </row>
        <row r="349">
          <cell r="A349">
            <v>4</v>
          </cell>
          <cell r="B349" t="str">
            <v xml:space="preserve"> CADWELD GROUND POWDER CARTRIDGE SIZE 45</v>
          </cell>
          <cell r="C349">
            <v>170</v>
          </cell>
          <cell r="D349" t="str">
            <v>PCS</v>
          </cell>
          <cell r="E349">
            <v>45</v>
          </cell>
          <cell r="F349">
            <v>7650</v>
          </cell>
          <cell r="H349">
            <v>0</v>
          </cell>
          <cell r="I349">
            <v>0.5</v>
          </cell>
          <cell r="J349">
            <v>85</v>
          </cell>
          <cell r="K349">
            <v>45</v>
          </cell>
          <cell r="L349">
            <v>7650</v>
          </cell>
          <cell r="M349">
            <v>0</v>
          </cell>
          <cell r="N349">
            <v>0</v>
          </cell>
          <cell r="O349">
            <v>140</v>
          </cell>
          <cell r="P349">
            <v>23800</v>
          </cell>
        </row>
        <row r="350">
          <cell r="A350">
            <v>5</v>
          </cell>
          <cell r="B350" t="str">
            <v xml:space="preserve"> CADWELD GROUND POWDER CARTRIDGE SIZE 90</v>
          </cell>
          <cell r="C350">
            <v>93</v>
          </cell>
          <cell r="D350" t="str">
            <v>PCS</v>
          </cell>
          <cell r="E350">
            <v>90</v>
          </cell>
          <cell r="F350">
            <v>8370</v>
          </cell>
          <cell r="H350">
            <v>0</v>
          </cell>
          <cell r="I350">
            <v>0.5</v>
          </cell>
          <cell r="J350">
            <v>47</v>
          </cell>
          <cell r="K350">
            <v>90</v>
          </cell>
          <cell r="L350">
            <v>8370</v>
          </cell>
          <cell r="M350">
            <v>0</v>
          </cell>
          <cell r="N350">
            <v>0</v>
          </cell>
          <cell r="O350">
            <v>140</v>
          </cell>
          <cell r="P350">
            <v>13020</v>
          </cell>
        </row>
        <row r="351">
          <cell r="A351">
            <v>6</v>
          </cell>
          <cell r="B351" t="str">
            <v xml:space="preserve"> CADWELD GROUND POWDER CARTRIDGE SIZE 115</v>
          </cell>
          <cell r="C351">
            <v>159</v>
          </cell>
          <cell r="D351" t="str">
            <v>PCS</v>
          </cell>
          <cell r="E351">
            <v>115</v>
          </cell>
          <cell r="F351">
            <v>18285</v>
          </cell>
          <cell r="H351">
            <v>0</v>
          </cell>
          <cell r="I351">
            <v>0.5</v>
          </cell>
          <cell r="J351">
            <v>80</v>
          </cell>
          <cell r="K351">
            <v>115</v>
          </cell>
          <cell r="L351">
            <v>18285</v>
          </cell>
          <cell r="M351">
            <v>0</v>
          </cell>
          <cell r="N351">
            <v>0</v>
          </cell>
          <cell r="O351">
            <v>140</v>
          </cell>
          <cell r="P351">
            <v>22260</v>
          </cell>
        </row>
        <row r="352">
          <cell r="A352">
            <v>7</v>
          </cell>
          <cell r="B352" t="str">
            <v xml:space="preserve"> CADWELD MOLD, FOR CABLE TO GROUND ROD</v>
          </cell>
          <cell r="C352">
            <v>10</v>
          </cell>
          <cell r="D352" t="str">
            <v>PCS</v>
          </cell>
          <cell r="E352">
            <v>1250</v>
          </cell>
          <cell r="F352">
            <v>12500</v>
          </cell>
          <cell r="H352">
            <v>0</v>
          </cell>
          <cell r="J352">
            <v>0</v>
          </cell>
          <cell r="K352">
            <v>1250</v>
          </cell>
          <cell r="L352">
            <v>12500</v>
          </cell>
          <cell r="M352">
            <v>0</v>
          </cell>
          <cell r="N352">
            <v>0</v>
          </cell>
          <cell r="O352">
            <v>0</v>
          </cell>
          <cell r="P352">
            <v>0</v>
          </cell>
        </row>
        <row r="353">
          <cell r="B353" t="str">
            <v xml:space="preserve"> CADWELD GTC-182G</v>
          </cell>
          <cell r="F353">
            <v>0</v>
          </cell>
          <cell r="H353">
            <v>0</v>
          </cell>
          <cell r="J353">
            <v>0</v>
          </cell>
          <cell r="K353">
            <v>0</v>
          </cell>
          <cell r="L353">
            <v>0</v>
          </cell>
          <cell r="M353">
            <v>0</v>
          </cell>
          <cell r="N353">
            <v>0</v>
          </cell>
          <cell r="O353">
            <v>0</v>
          </cell>
          <cell r="P353">
            <v>0</v>
          </cell>
        </row>
        <row r="354">
          <cell r="A354">
            <v>8</v>
          </cell>
          <cell r="B354" t="str">
            <v xml:space="preserve"> CADWELD MOLD, FOR CABLE TO CABLE</v>
          </cell>
          <cell r="C354">
            <v>5</v>
          </cell>
          <cell r="D354" t="str">
            <v>PCS</v>
          </cell>
          <cell r="E354">
            <v>1250</v>
          </cell>
          <cell r="F354">
            <v>6250</v>
          </cell>
          <cell r="H354">
            <v>0</v>
          </cell>
          <cell r="J354">
            <v>0</v>
          </cell>
          <cell r="K354">
            <v>1250</v>
          </cell>
          <cell r="L354">
            <v>6250</v>
          </cell>
          <cell r="M354">
            <v>0</v>
          </cell>
          <cell r="N354">
            <v>0</v>
          </cell>
          <cell r="O354">
            <v>0</v>
          </cell>
          <cell r="P354">
            <v>0</v>
          </cell>
        </row>
        <row r="355">
          <cell r="B355" t="str">
            <v xml:space="preserve"> CADWELD TAC-2G2G</v>
          </cell>
          <cell r="F355">
            <v>0</v>
          </cell>
          <cell r="H355">
            <v>0</v>
          </cell>
          <cell r="J355">
            <v>0</v>
          </cell>
          <cell r="K355">
            <v>0</v>
          </cell>
          <cell r="L355">
            <v>0</v>
          </cell>
          <cell r="M355">
            <v>0</v>
          </cell>
          <cell r="N355">
            <v>0</v>
          </cell>
          <cell r="O355">
            <v>0</v>
          </cell>
          <cell r="P355">
            <v>0</v>
          </cell>
        </row>
        <row r="356">
          <cell r="A356">
            <v>9</v>
          </cell>
          <cell r="B356" t="str">
            <v xml:space="preserve"> DITTO, BUT CADWELD TAC-2G1V</v>
          </cell>
          <cell r="C356">
            <v>10</v>
          </cell>
          <cell r="D356" t="str">
            <v>PCS</v>
          </cell>
          <cell r="E356">
            <v>1250</v>
          </cell>
          <cell r="F356">
            <v>12500</v>
          </cell>
          <cell r="H356">
            <v>0</v>
          </cell>
          <cell r="J356">
            <v>0</v>
          </cell>
          <cell r="K356">
            <v>1250</v>
          </cell>
          <cell r="L356">
            <v>12500</v>
          </cell>
          <cell r="M356">
            <v>0</v>
          </cell>
          <cell r="N356">
            <v>0</v>
          </cell>
          <cell r="O356">
            <v>0</v>
          </cell>
          <cell r="P356">
            <v>0</v>
          </cell>
        </row>
        <row r="357">
          <cell r="A357">
            <v>10</v>
          </cell>
          <cell r="B357" t="str">
            <v xml:space="preserve"> GROUND CONNECTOR FOR CABLE TO ROD OR PIPE</v>
          </cell>
          <cell r="C357">
            <v>50</v>
          </cell>
          <cell r="D357" t="str">
            <v>PCS</v>
          </cell>
          <cell r="E357">
            <v>650</v>
          </cell>
          <cell r="F357">
            <v>32500</v>
          </cell>
          <cell r="H357">
            <v>0</v>
          </cell>
          <cell r="I357">
            <v>1</v>
          </cell>
          <cell r="J357">
            <v>50</v>
          </cell>
          <cell r="K357">
            <v>650</v>
          </cell>
          <cell r="L357">
            <v>32500</v>
          </cell>
          <cell r="M357">
            <v>0</v>
          </cell>
          <cell r="N357">
            <v>0</v>
          </cell>
          <cell r="O357">
            <v>280</v>
          </cell>
          <cell r="P357">
            <v>14000</v>
          </cell>
        </row>
        <row r="358">
          <cell r="B358" t="str">
            <v xml:space="preserve"> BURNDY GK-6429</v>
          </cell>
          <cell r="F358">
            <v>0</v>
          </cell>
          <cell r="H358">
            <v>0</v>
          </cell>
          <cell r="J358">
            <v>0</v>
          </cell>
          <cell r="K358">
            <v>0</v>
          </cell>
          <cell r="L358">
            <v>0</v>
          </cell>
          <cell r="M358">
            <v>0</v>
          </cell>
          <cell r="N358">
            <v>0</v>
          </cell>
          <cell r="O358">
            <v>0</v>
          </cell>
          <cell r="P358">
            <v>0</v>
          </cell>
        </row>
        <row r="359">
          <cell r="A359">
            <v>11</v>
          </cell>
          <cell r="B359" t="str">
            <v xml:space="preserve"> GROUND TERMINAL BOX, 450MMx300MMx150MMx1.6t WITH</v>
          </cell>
          <cell r="C359">
            <v>25</v>
          </cell>
          <cell r="D359" t="str">
            <v>SET</v>
          </cell>
          <cell r="E359">
            <v>3500</v>
          </cell>
          <cell r="F359">
            <v>87500</v>
          </cell>
          <cell r="H359">
            <v>0</v>
          </cell>
          <cell r="I359">
            <v>6</v>
          </cell>
          <cell r="J359">
            <v>150</v>
          </cell>
          <cell r="K359">
            <v>3500</v>
          </cell>
          <cell r="L359">
            <v>87500</v>
          </cell>
          <cell r="M359">
            <v>0</v>
          </cell>
          <cell r="N359">
            <v>0</v>
          </cell>
          <cell r="O359">
            <v>1680</v>
          </cell>
          <cell r="P359">
            <v>42000</v>
          </cell>
        </row>
        <row r="360">
          <cell r="B360" t="str">
            <v>GROUNDING BUS 300Mx50MMx6t</v>
          </cell>
          <cell r="F360">
            <v>0</v>
          </cell>
          <cell r="H360">
            <v>0</v>
          </cell>
          <cell r="J360">
            <v>0</v>
          </cell>
          <cell r="K360">
            <v>0</v>
          </cell>
          <cell r="L360">
            <v>0</v>
          </cell>
          <cell r="M360">
            <v>0</v>
          </cell>
          <cell r="N360">
            <v>0</v>
          </cell>
          <cell r="O360">
            <v>0</v>
          </cell>
          <cell r="P360">
            <v>0</v>
          </cell>
        </row>
        <row r="361">
          <cell r="A361">
            <v>12</v>
          </cell>
          <cell r="B361" t="str">
            <v xml:space="preserve"> CABLE LUG, COPPER FOR 60 sq.mm</v>
          </cell>
          <cell r="C361">
            <v>92</v>
          </cell>
          <cell r="D361" t="str">
            <v>PCS</v>
          </cell>
          <cell r="E361">
            <v>60</v>
          </cell>
          <cell r="F361">
            <v>5520</v>
          </cell>
          <cell r="H361">
            <v>0</v>
          </cell>
          <cell r="I361">
            <v>0.5</v>
          </cell>
          <cell r="J361">
            <v>46</v>
          </cell>
          <cell r="K361">
            <v>60</v>
          </cell>
          <cell r="L361">
            <v>5520</v>
          </cell>
          <cell r="M361">
            <v>0</v>
          </cell>
          <cell r="N361">
            <v>0</v>
          </cell>
          <cell r="O361">
            <v>140</v>
          </cell>
          <cell r="P361">
            <v>12880</v>
          </cell>
        </row>
        <row r="362">
          <cell r="A362">
            <v>13</v>
          </cell>
          <cell r="B362" t="str">
            <v xml:space="preserve"> DITTO, BUT FOR 38 sq.mm</v>
          </cell>
          <cell r="C362">
            <v>169</v>
          </cell>
          <cell r="D362" t="str">
            <v>PCS</v>
          </cell>
          <cell r="E362">
            <v>38</v>
          </cell>
          <cell r="F362">
            <v>6422</v>
          </cell>
          <cell r="H362">
            <v>0</v>
          </cell>
          <cell r="I362">
            <v>0.5</v>
          </cell>
          <cell r="J362">
            <v>85</v>
          </cell>
          <cell r="K362">
            <v>38</v>
          </cell>
          <cell r="L362">
            <v>6422</v>
          </cell>
          <cell r="M362">
            <v>0</v>
          </cell>
          <cell r="N362">
            <v>0</v>
          </cell>
          <cell r="O362">
            <v>140</v>
          </cell>
          <cell r="P362">
            <v>23660</v>
          </cell>
        </row>
        <row r="363">
          <cell r="A363">
            <v>14</v>
          </cell>
          <cell r="B363" t="str">
            <v xml:space="preserve"> CONCRETE PIPE WITH COVER 12" DIA. 2 FT LG</v>
          </cell>
          <cell r="C363">
            <v>50</v>
          </cell>
          <cell r="D363" t="str">
            <v>PCS</v>
          </cell>
          <cell r="E363">
            <v>2800</v>
          </cell>
          <cell r="F363">
            <v>140000</v>
          </cell>
          <cell r="H363">
            <v>0</v>
          </cell>
          <cell r="I363">
            <v>3</v>
          </cell>
          <cell r="J363">
            <v>150</v>
          </cell>
          <cell r="K363">
            <v>2800</v>
          </cell>
          <cell r="L363">
            <v>140000</v>
          </cell>
          <cell r="M363">
            <v>0</v>
          </cell>
          <cell r="N363">
            <v>0</v>
          </cell>
          <cell r="O363">
            <v>840</v>
          </cell>
          <cell r="P363">
            <v>42000</v>
          </cell>
        </row>
        <row r="364">
          <cell r="A364">
            <v>15</v>
          </cell>
          <cell r="B364" t="str">
            <v xml:space="preserve"> STEEL PLATE, SS41, 1829x6401x6t</v>
          </cell>
          <cell r="C364">
            <v>1</v>
          </cell>
          <cell r="D364" t="str">
            <v>PCS</v>
          </cell>
          <cell r="E364">
            <v>10000</v>
          </cell>
          <cell r="F364">
            <v>10000</v>
          </cell>
          <cell r="H364">
            <v>0</v>
          </cell>
          <cell r="I364">
            <v>20</v>
          </cell>
          <cell r="J364">
            <v>20</v>
          </cell>
          <cell r="K364">
            <v>10000</v>
          </cell>
          <cell r="L364">
            <v>10000</v>
          </cell>
          <cell r="M364">
            <v>0</v>
          </cell>
          <cell r="N364">
            <v>0</v>
          </cell>
          <cell r="O364">
            <v>5600</v>
          </cell>
          <cell r="P364">
            <v>5600</v>
          </cell>
        </row>
        <row r="365">
          <cell r="A365">
            <v>16</v>
          </cell>
          <cell r="B365" t="str">
            <v xml:space="preserve"> CONDUIT CLAMP, ONE-HOLE 3/4"</v>
          </cell>
          <cell r="C365">
            <v>265</v>
          </cell>
          <cell r="D365" t="str">
            <v>PCS</v>
          </cell>
          <cell r="E365">
            <v>4</v>
          </cell>
          <cell r="F365">
            <v>1060</v>
          </cell>
          <cell r="H365">
            <v>0</v>
          </cell>
          <cell r="I365">
            <v>0.5</v>
          </cell>
          <cell r="J365">
            <v>133</v>
          </cell>
          <cell r="K365">
            <v>4</v>
          </cell>
          <cell r="L365">
            <v>1060</v>
          </cell>
          <cell r="M365">
            <v>0</v>
          </cell>
          <cell r="N365">
            <v>0</v>
          </cell>
          <cell r="O365">
            <v>140</v>
          </cell>
          <cell r="P365">
            <v>37100</v>
          </cell>
        </row>
        <row r="366">
          <cell r="A366">
            <v>17</v>
          </cell>
          <cell r="B366" t="str">
            <v xml:space="preserve"> PVC CONDUIT, SCHEDULE B, CNS1302  3/4"</v>
          </cell>
          <cell r="C366">
            <v>265</v>
          </cell>
          <cell r="D366" t="str">
            <v>M</v>
          </cell>
          <cell r="E366">
            <v>12</v>
          </cell>
          <cell r="F366">
            <v>3180</v>
          </cell>
          <cell r="H366">
            <v>0</v>
          </cell>
          <cell r="I366">
            <v>0.28000000000000003</v>
          </cell>
          <cell r="J366">
            <v>74</v>
          </cell>
          <cell r="K366">
            <v>12</v>
          </cell>
          <cell r="L366">
            <v>3180</v>
          </cell>
          <cell r="M366">
            <v>0</v>
          </cell>
          <cell r="N366">
            <v>0</v>
          </cell>
          <cell r="O366">
            <v>78</v>
          </cell>
          <cell r="P366">
            <v>20670</v>
          </cell>
        </row>
        <row r="367">
          <cell r="A367">
            <v>18</v>
          </cell>
          <cell r="B367" t="str">
            <v xml:space="preserve"> EXCAVATION</v>
          </cell>
          <cell r="C367">
            <v>1550</v>
          </cell>
          <cell r="D367" t="str">
            <v>M3</v>
          </cell>
          <cell r="E367" t="str">
            <v>M+L</v>
          </cell>
          <cell r="F367" t="str">
            <v>M+L</v>
          </cell>
          <cell r="H367">
            <v>0</v>
          </cell>
          <cell r="J367">
            <v>0</v>
          </cell>
          <cell r="K367" t="str">
            <v>M+L</v>
          </cell>
          <cell r="L367" t="str">
            <v>M+L</v>
          </cell>
          <cell r="M367">
            <v>0</v>
          </cell>
          <cell r="N367">
            <v>0</v>
          </cell>
          <cell r="O367">
            <v>72</v>
          </cell>
          <cell r="P367">
            <v>111600</v>
          </cell>
        </row>
        <row r="368">
          <cell r="A368">
            <v>19</v>
          </cell>
          <cell r="B368" t="str">
            <v xml:space="preserve"> BACKFILL</v>
          </cell>
          <cell r="C368">
            <v>1550</v>
          </cell>
          <cell r="D368" t="str">
            <v>M3</v>
          </cell>
          <cell r="E368" t="str">
            <v>M+L</v>
          </cell>
          <cell r="F368" t="str">
            <v>M+L</v>
          </cell>
          <cell r="H368">
            <v>0</v>
          </cell>
          <cell r="J368">
            <v>0</v>
          </cell>
          <cell r="K368" t="str">
            <v>M+L</v>
          </cell>
          <cell r="L368" t="str">
            <v>M+L</v>
          </cell>
          <cell r="M368">
            <v>0</v>
          </cell>
          <cell r="N368">
            <v>0</v>
          </cell>
          <cell r="O368">
            <v>120</v>
          </cell>
          <cell r="P368">
            <v>186000</v>
          </cell>
        </row>
        <row r="369">
          <cell r="A369">
            <v>20</v>
          </cell>
          <cell r="B369" t="str">
            <v xml:space="preserve"> MISCELLANEOUS MATERIALS</v>
          </cell>
          <cell r="C369">
            <v>1</v>
          </cell>
          <cell r="D369" t="str">
            <v>LOT</v>
          </cell>
          <cell r="E369">
            <v>82037.700000000012</v>
          </cell>
          <cell r="F369">
            <v>82038</v>
          </cell>
          <cell r="H369">
            <v>0</v>
          </cell>
          <cell r="I369">
            <v>316.10000000000002</v>
          </cell>
          <cell r="J369">
            <v>316</v>
          </cell>
          <cell r="K369">
            <v>82038</v>
          </cell>
          <cell r="L369">
            <v>82038</v>
          </cell>
          <cell r="M369">
            <v>0</v>
          </cell>
          <cell r="N369">
            <v>0</v>
          </cell>
          <cell r="O369">
            <v>88508</v>
          </cell>
          <cell r="P369">
            <v>88508</v>
          </cell>
        </row>
        <row r="370">
          <cell r="B370" t="str">
            <v>SUB-TOTAL : (D)</v>
          </cell>
          <cell r="F370">
            <v>902415</v>
          </cell>
          <cell r="H370">
            <v>0</v>
          </cell>
          <cell r="J370">
            <v>3477</v>
          </cell>
          <cell r="K370">
            <v>0</v>
          </cell>
          <cell r="L370">
            <v>902415</v>
          </cell>
          <cell r="M370">
            <v>0</v>
          </cell>
          <cell r="N370">
            <v>0</v>
          </cell>
          <cell r="O370">
            <v>0</v>
          </cell>
          <cell r="P370">
            <v>1266758</v>
          </cell>
        </row>
        <row r="371">
          <cell r="F371">
            <v>0</v>
          </cell>
          <cell r="H371">
            <v>0</v>
          </cell>
          <cell r="J371">
            <v>0</v>
          </cell>
          <cell r="K371">
            <v>0</v>
          </cell>
          <cell r="L371">
            <v>0</v>
          </cell>
          <cell r="M371">
            <v>0</v>
          </cell>
          <cell r="N371">
            <v>0</v>
          </cell>
          <cell r="O371">
            <v>0</v>
          </cell>
          <cell r="P371">
            <v>0</v>
          </cell>
        </row>
        <row r="372">
          <cell r="F372">
            <v>0</v>
          </cell>
          <cell r="H372">
            <v>0</v>
          </cell>
          <cell r="J372">
            <v>0</v>
          </cell>
          <cell r="K372">
            <v>0</v>
          </cell>
          <cell r="L372">
            <v>0</v>
          </cell>
          <cell r="M372">
            <v>0</v>
          </cell>
          <cell r="N372">
            <v>0</v>
          </cell>
          <cell r="O372">
            <v>0</v>
          </cell>
          <cell r="P372">
            <v>0</v>
          </cell>
        </row>
        <row r="373">
          <cell r="D373" t="str">
            <v xml:space="preserve"> </v>
          </cell>
          <cell r="F373">
            <v>0</v>
          </cell>
          <cell r="H373">
            <v>0</v>
          </cell>
          <cell r="J373">
            <v>0</v>
          </cell>
          <cell r="K373">
            <v>0</v>
          </cell>
          <cell r="L373">
            <v>0</v>
          </cell>
          <cell r="M373">
            <v>0</v>
          </cell>
          <cell r="N373">
            <v>0</v>
          </cell>
          <cell r="O373">
            <v>0</v>
          </cell>
          <cell r="P373">
            <v>0</v>
          </cell>
        </row>
        <row r="374">
          <cell r="A374" t="str">
            <v>E.</v>
          </cell>
          <cell r="B374" t="str">
            <v>TELEPHONE SYSTEM(全廠區建築物間之管線)</v>
          </cell>
          <cell r="F374">
            <v>0</v>
          </cell>
          <cell r="H374">
            <v>0</v>
          </cell>
          <cell r="J374">
            <v>0</v>
          </cell>
          <cell r="K374">
            <v>0</v>
          </cell>
          <cell r="L374">
            <v>0</v>
          </cell>
          <cell r="M374">
            <v>0</v>
          </cell>
          <cell r="N374">
            <v>0</v>
          </cell>
          <cell r="O374">
            <v>0</v>
          </cell>
          <cell r="P374">
            <v>0</v>
          </cell>
        </row>
        <row r="375">
          <cell r="A375">
            <v>1</v>
          </cell>
          <cell r="B375" t="str">
            <v>PABX , W/100 EXTENSION , 10 TRUNK LINE</v>
          </cell>
          <cell r="C375">
            <v>1</v>
          </cell>
          <cell r="D375" t="str">
            <v>SET</v>
          </cell>
          <cell r="E375">
            <v>380000</v>
          </cell>
          <cell r="F375">
            <v>380000</v>
          </cell>
          <cell r="H375">
            <v>0</v>
          </cell>
          <cell r="I375">
            <v>40</v>
          </cell>
          <cell r="J375">
            <v>40</v>
          </cell>
          <cell r="K375">
            <v>380000</v>
          </cell>
          <cell r="L375">
            <v>380000</v>
          </cell>
          <cell r="M375">
            <v>0</v>
          </cell>
          <cell r="N375">
            <v>0</v>
          </cell>
          <cell r="O375">
            <v>11200</v>
          </cell>
          <cell r="P375">
            <v>11200</v>
          </cell>
        </row>
        <row r="376">
          <cell r="A376">
            <v>2</v>
          </cell>
          <cell r="B376" t="str">
            <v xml:space="preserve"> TELEPHONE CABLE, SOLID COPPER PVBC INSU. 5 PAIRS</v>
          </cell>
          <cell r="C376">
            <v>1300</v>
          </cell>
          <cell r="D376" t="str">
            <v>M</v>
          </cell>
          <cell r="E376">
            <v>14</v>
          </cell>
          <cell r="F376">
            <v>18200</v>
          </cell>
          <cell r="H376">
            <v>0</v>
          </cell>
          <cell r="I376">
            <v>8.5999999999999993E-2</v>
          </cell>
          <cell r="J376">
            <v>112</v>
          </cell>
          <cell r="K376">
            <v>14</v>
          </cell>
          <cell r="L376">
            <v>18200</v>
          </cell>
          <cell r="M376">
            <v>0</v>
          </cell>
          <cell r="N376">
            <v>0</v>
          </cell>
          <cell r="O376">
            <v>24</v>
          </cell>
          <cell r="P376">
            <v>31200</v>
          </cell>
        </row>
        <row r="377">
          <cell r="A377">
            <v>3</v>
          </cell>
          <cell r="B377" t="str">
            <v xml:space="preserve"> DITTO, BUT 10 PAIRS</v>
          </cell>
          <cell r="C377">
            <v>250</v>
          </cell>
          <cell r="D377" t="str">
            <v>M</v>
          </cell>
          <cell r="E377">
            <v>30</v>
          </cell>
          <cell r="F377">
            <v>7500</v>
          </cell>
          <cell r="H377">
            <v>0</v>
          </cell>
          <cell r="I377">
            <v>0.122</v>
          </cell>
          <cell r="J377">
            <v>31</v>
          </cell>
          <cell r="K377">
            <v>30</v>
          </cell>
          <cell r="L377">
            <v>7500</v>
          </cell>
          <cell r="M377">
            <v>0</v>
          </cell>
          <cell r="N377">
            <v>0</v>
          </cell>
          <cell r="O377">
            <v>34</v>
          </cell>
          <cell r="P377">
            <v>8500</v>
          </cell>
        </row>
        <row r="378">
          <cell r="A378">
            <v>4</v>
          </cell>
          <cell r="B378" t="str">
            <v xml:space="preserve"> DITTO, BUT 30 PAIRS</v>
          </cell>
          <cell r="C378">
            <v>300</v>
          </cell>
          <cell r="D378" t="str">
            <v>M</v>
          </cell>
          <cell r="E378">
            <v>80</v>
          </cell>
          <cell r="F378">
            <v>24000</v>
          </cell>
          <cell r="H378">
            <v>0</v>
          </cell>
          <cell r="I378">
            <v>0.20599999999999999</v>
          </cell>
          <cell r="J378">
            <v>62</v>
          </cell>
          <cell r="K378">
            <v>80</v>
          </cell>
          <cell r="L378">
            <v>24000</v>
          </cell>
          <cell r="M378">
            <v>0</v>
          </cell>
          <cell r="N378">
            <v>0</v>
          </cell>
          <cell r="O378">
            <v>58</v>
          </cell>
          <cell r="P378">
            <v>17400</v>
          </cell>
        </row>
        <row r="379">
          <cell r="A379">
            <v>4</v>
          </cell>
          <cell r="B379" t="str">
            <v xml:space="preserve"> DITTO, BUT 50 PAIRS</v>
          </cell>
          <cell r="C379">
            <v>400</v>
          </cell>
          <cell r="D379" t="str">
            <v>M</v>
          </cell>
          <cell r="E379">
            <v>133</v>
          </cell>
          <cell r="F379">
            <v>53200</v>
          </cell>
          <cell r="H379">
            <v>0</v>
          </cell>
          <cell r="I379">
            <v>0.25600000000000001</v>
          </cell>
          <cell r="J379">
            <v>102</v>
          </cell>
          <cell r="K379">
            <v>133</v>
          </cell>
          <cell r="L379">
            <v>53200</v>
          </cell>
          <cell r="M379">
            <v>0</v>
          </cell>
          <cell r="N379">
            <v>0</v>
          </cell>
          <cell r="O379">
            <v>72</v>
          </cell>
          <cell r="P379">
            <v>28800</v>
          </cell>
        </row>
        <row r="380">
          <cell r="A380">
            <v>5</v>
          </cell>
          <cell r="B380" t="str">
            <v xml:space="preserve"> MISCELLANEOUS MATERIALS</v>
          </cell>
          <cell r="C380">
            <v>1</v>
          </cell>
          <cell r="D380" t="str">
            <v>LOT</v>
          </cell>
          <cell r="E380">
            <v>10290</v>
          </cell>
          <cell r="F380">
            <v>10290</v>
          </cell>
          <cell r="H380">
            <v>0</v>
          </cell>
          <cell r="I380">
            <v>105</v>
          </cell>
          <cell r="J380">
            <v>105</v>
          </cell>
          <cell r="K380">
            <v>10290</v>
          </cell>
          <cell r="L380">
            <v>10290</v>
          </cell>
          <cell r="M380">
            <v>0</v>
          </cell>
          <cell r="N380">
            <v>0</v>
          </cell>
          <cell r="O380">
            <v>29400</v>
          </cell>
          <cell r="P380">
            <v>29400</v>
          </cell>
        </row>
        <row r="381">
          <cell r="B381" t="str">
            <v>SUB-TOTAL : (E)</v>
          </cell>
          <cell r="F381">
            <v>493190</v>
          </cell>
          <cell r="H381">
            <v>0</v>
          </cell>
          <cell r="J381">
            <v>452</v>
          </cell>
          <cell r="K381">
            <v>0</v>
          </cell>
          <cell r="L381">
            <v>493190</v>
          </cell>
          <cell r="M381">
            <v>0</v>
          </cell>
          <cell r="N381">
            <v>0</v>
          </cell>
          <cell r="O381">
            <v>0</v>
          </cell>
          <cell r="P381">
            <v>126500</v>
          </cell>
        </row>
        <row r="382">
          <cell r="F382">
            <v>0</v>
          </cell>
          <cell r="H382">
            <v>0</v>
          </cell>
          <cell r="J382">
            <v>0</v>
          </cell>
          <cell r="K382">
            <v>0</v>
          </cell>
          <cell r="L382">
            <v>0</v>
          </cell>
          <cell r="M382">
            <v>0</v>
          </cell>
          <cell r="N382">
            <v>0</v>
          </cell>
          <cell r="O382">
            <v>0</v>
          </cell>
          <cell r="P382">
            <v>0</v>
          </cell>
        </row>
        <row r="383">
          <cell r="F383">
            <v>0</v>
          </cell>
          <cell r="H383">
            <v>0</v>
          </cell>
          <cell r="J383">
            <v>0</v>
          </cell>
          <cell r="K383">
            <v>0</v>
          </cell>
          <cell r="L383">
            <v>0</v>
          </cell>
          <cell r="M383">
            <v>0</v>
          </cell>
          <cell r="N383">
            <v>0</v>
          </cell>
          <cell r="O383">
            <v>0</v>
          </cell>
          <cell r="P383">
            <v>0</v>
          </cell>
        </row>
        <row r="384">
          <cell r="A384" t="str">
            <v>F.</v>
          </cell>
          <cell r="B384" t="str">
            <v>PAGE/INTERCOMMUNICATION SYSTEM</v>
          </cell>
          <cell r="D384" t="str">
            <v xml:space="preserve"> </v>
          </cell>
          <cell r="F384">
            <v>0</v>
          </cell>
          <cell r="H384">
            <v>0</v>
          </cell>
          <cell r="J384">
            <v>0</v>
          </cell>
          <cell r="K384">
            <v>0</v>
          </cell>
          <cell r="L384">
            <v>0</v>
          </cell>
          <cell r="M384">
            <v>0</v>
          </cell>
          <cell r="N384">
            <v>0</v>
          </cell>
          <cell r="O384">
            <v>0</v>
          </cell>
          <cell r="P384">
            <v>0</v>
          </cell>
        </row>
        <row r="385">
          <cell r="A385">
            <v>1</v>
          </cell>
          <cell r="B385" t="str">
            <v xml:space="preserve"> PAGE/PARTY STATION, SINGLE PARTY LINE</v>
          </cell>
          <cell r="C385">
            <v>10</v>
          </cell>
          <cell r="D385" t="str">
            <v>SET</v>
          </cell>
          <cell r="E385">
            <v>19700</v>
          </cell>
          <cell r="F385">
            <v>197000</v>
          </cell>
          <cell r="H385">
            <v>0</v>
          </cell>
          <cell r="I385">
            <v>12</v>
          </cell>
          <cell r="J385">
            <v>120</v>
          </cell>
          <cell r="K385">
            <v>19700</v>
          </cell>
          <cell r="L385">
            <v>197000</v>
          </cell>
          <cell r="M385">
            <v>0</v>
          </cell>
          <cell r="N385">
            <v>0</v>
          </cell>
          <cell r="O385">
            <v>3360</v>
          </cell>
          <cell r="P385">
            <v>33600</v>
          </cell>
        </row>
        <row r="386">
          <cell r="B386" t="str">
            <v xml:space="preserve"> CL.1, DIV.2 , G-T #730-104 OR EQUAL</v>
          </cell>
          <cell r="F386">
            <v>0</v>
          </cell>
          <cell r="H386">
            <v>0</v>
          </cell>
          <cell r="J386">
            <v>0</v>
          </cell>
          <cell r="K386">
            <v>0</v>
          </cell>
          <cell r="L386">
            <v>0</v>
          </cell>
          <cell r="M386">
            <v>0</v>
          </cell>
          <cell r="N386">
            <v>0</v>
          </cell>
          <cell r="O386">
            <v>0</v>
          </cell>
          <cell r="P386">
            <v>0</v>
          </cell>
        </row>
        <row r="387">
          <cell r="A387">
            <v>2</v>
          </cell>
          <cell r="B387" t="str">
            <v>DITTO, BUT INDOOR TYPE, G-T #700-102</v>
          </cell>
          <cell r="C387">
            <v>4</v>
          </cell>
          <cell r="D387" t="str">
            <v>SET</v>
          </cell>
          <cell r="E387">
            <v>17800</v>
          </cell>
          <cell r="F387">
            <v>71200</v>
          </cell>
          <cell r="H387">
            <v>0</v>
          </cell>
          <cell r="I387">
            <v>10</v>
          </cell>
          <cell r="J387">
            <v>40</v>
          </cell>
          <cell r="K387">
            <v>17800</v>
          </cell>
          <cell r="L387">
            <v>71200</v>
          </cell>
          <cell r="M387">
            <v>0</v>
          </cell>
          <cell r="N387">
            <v>0</v>
          </cell>
          <cell r="O387">
            <v>2800</v>
          </cell>
          <cell r="P387">
            <v>11200</v>
          </cell>
        </row>
        <row r="388">
          <cell r="A388">
            <v>3</v>
          </cell>
          <cell r="B388" t="str">
            <v>DITTO, BUT DESK MOUNT. TYPE, G-T #726-102</v>
          </cell>
          <cell r="C388">
            <v>1</v>
          </cell>
          <cell r="D388" t="str">
            <v>SET</v>
          </cell>
          <cell r="E388">
            <v>23000</v>
          </cell>
          <cell r="F388">
            <v>23000</v>
          </cell>
          <cell r="H388">
            <v>0</v>
          </cell>
          <cell r="I388">
            <v>12</v>
          </cell>
          <cell r="J388">
            <v>12</v>
          </cell>
          <cell r="K388">
            <v>23000</v>
          </cell>
          <cell r="L388">
            <v>23000</v>
          </cell>
          <cell r="M388">
            <v>0</v>
          </cell>
          <cell r="N388">
            <v>0</v>
          </cell>
          <cell r="O388">
            <v>3360</v>
          </cell>
          <cell r="P388">
            <v>3360</v>
          </cell>
        </row>
        <row r="389">
          <cell r="A389">
            <v>4</v>
          </cell>
          <cell r="B389" t="str">
            <v xml:space="preserve"> HOT DIPPED GALVANIZED STEEL SUPPORT, C100</v>
          </cell>
          <cell r="C389">
            <v>10</v>
          </cell>
          <cell r="D389" t="str">
            <v>SET</v>
          </cell>
          <cell r="E389">
            <v>1500</v>
          </cell>
          <cell r="F389">
            <v>15000</v>
          </cell>
          <cell r="H389">
            <v>0</v>
          </cell>
          <cell r="I389">
            <v>4</v>
          </cell>
          <cell r="J389">
            <v>40</v>
          </cell>
          <cell r="K389">
            <v>1500</v>
          </cell>
          <cell r="L389">
            <v>15000</v>
          </cell>
          <cell r="M389">
            <v>0</v>
          </cell>
          <cell r="N389">
            <v>0</v>
          </cell>
          <cell r="O389">
            <v>1120</v>
          </cell>
          <cell r="P389">
            <v>11200</v>
          </cell>
        </row>
        <row r="390">
          <cell r="B390" t="str">
            <v>3M LG., W/ SMALL FOUNDATION</v>
          </cell>
          <cell r="F390">
            <v>0</v>
          </cell>
          <cell r="H390">
            <v>0</v>
          </cell>
          <cell r="J390">
            <v>0</v>
          </cell>
          <cell r="K390">
            <v>0</v>
          </cell>
          <cell r="L390">
            <v>0</v>
          </cell>
          <cell r="M390">
            <v>0</v>
          </cell>
          <cell r="N390">
            <v>0</v>
          </cell>
          <cell r="O390">
            <v>0</v>
          </cell>
          <cell r="P390">
            <v>0</v>
          </cell>
        </row>
        <row r="391">
          <cell r="A391">
            <v>5</v>
          </cell>
          <cell r="B391" t="str">
            <v xml:space="preserve"> DRIVER, W/MOLDED LEXAN FOR DIV. 2 G-T </v>
          </cell>
          <cell r="C391">
            <v>16</v>
          </cell>
          <cell r="D391" t="str">
            <v>SET</v>
          </cell>
          <cell r="E391">
            <v>3300</v>
          </cell>
          <cell r="F391">
            <v>52800</v>
          </cell>
          <cell r="H391">
            <v>0</v>
          </cell>
          <cell r="I391">
            <v>3</v>
          </cell>
          <cell r="J391">
            <v>48</v>
          </cell>
          <cell r="K391">
            <v>3300</v>
          </cell>
          <cell r="L391">
            <v>52800</v>
          </cell>
          <cell r="M391">
            <v>0</v>
          </cell>
          <cell r="N391">
            <v>0</v>
          </cell>
          <cell r="O391">
            <v>840</v>
          </cell>
          <cell r="P391">
            <v>13440</v>
          </cell>
        </row>
        <row r="392">
          <cell r="B392" t="str">
            <v xml:space="preserve"> 13314-001</v>
          </cell>
          <cell r="F392">
            <v>0</v>
          </cell>
          <cell r="H392">
            <v>0</v>
          </cell>
          <cell r="J392">
            <v>0</v>
          </cell>
          <cell r="K392">
            <v>0</v>
          </cell>
          <cell r="L392">
            <v>0</v>
          </cell>
          <cell r="M392">
            <v>0</v>
          </cell>
          <cell r="N392">
            <v>0</v>
          </cell>
          <cell r="O392">
            <v>0</v>
          </cell>
          <cell r="P392">
            <v>0</v>
          </cell>
        </row>
        <row r="393">
          <cell r="A393">
            <v>6</v>
          </cell>
          <cell r="B393" t="str">
            <v xml:space="preserve"> HORN SPEAKER W/ EPOXY G-T 13304-002</v>
          </cell>
          <cell r="C393">
            <v>16</v>
          </cell>
          <cell r="D393" t="str">
            <v>SET</v>
          </cell>
          <cell r="E393">
            <v>6000</v>
          </cell>
          <cell r="F393">
            <v>96000</v>
          </cell>
          <cell r="H393">
            <v>0</v>
          </cell>
          <cell r="I393">
            <v>5</v>
          </cell>
          <cell r="J393">
            <v>80</v>
          </cell>
          <cell r="K393">
            <v>6000</v>
          </cell>
          <cell r="L393">
            <v>96000</v>
          </cell>
          <cell r="M393">
            <v>0</v>
          </cell>
          <cell r="N393">
            <v>0</v>
          </cell>
          <cell r="O393">
            <v>1400</v>
          </cell>
          <cell r="P393">
            <v>22400</v>
          </cell>
        </row>
        <row r="394">
          <cell r="B394" t="str">
            <v xml:space="preserve"> MOUNTING ASSEMBLY, G-T 411A1SPL</v>
          </cell>
          <cell r="F394">
            <v>0</v>
          </cell>
          <cell r="H394">
            <v>0</v>
          </cell>
          <cell r="J394">
            <v>0</v>
          </cell>
          <cell r="K394">
            <v>0</v>
          </cell>
          <cell r="L394">
            <v>0</v>
          </cell>
          <cell r="M394">
            <v>0</v>
          </cell>
          <cell r="N394">
            <v>0</v>
          </cell>
          <cell r="O394">
            <v>0</v>
          </cell>
          <cell r="P394">
            <v>0</v>
          </cell>
        </row>
        <row r="395">
          <cell r="A395">
            <v>7</v>
          </cell>
          <cell r="B395" t="str">
            <v xml:space="preserve"> LINE BALANCE UNIT G-T 305-001 OR EQUAL</v>
          </cell>
          <cell r="C395">
            <v>1</v>
          </cell>
          <cell r="D395" t="str">
            <v>SET</v>
          </cell>
          <cell r="E395">
            <v>2600</v>
          </cell>
          <cell r="F395">
            <v>2600</v>
          </cell>
          <cell r="H395">
            <v>0</v>
          </cell>
          <cell r="I395">
            <v>4</v>
          </cell>
          <cell r="J395">
            <v>4</v>
          </cell>
          <cell r="K395">
            <v>2600</v>
          </cell>
          <cell r="L395">
            <v>2600</v>
          </cell>
          <cell r="M395">
            <v>0</v>
          </cell>
          <cell r="N395">
            <v>0</v>
          </cell>
          <cell r="O395">
            <v>1120</v>
          </cell>
          <cell r="P395">
            <v>1120</v>
          </cell>
        </row>
        <row r="396">
          <cell r="A396">
            <v>8</v>
          </cell>
          <cell r="B396" t="str">
            <v xml:space="preserve"> CABLE, OVERALL &amp; INDIVIDUAL SHIELDED, 300V 8P-#14AWG</v>
          </cell>
          <cell r="C396">
            <v>2700</v>
          </cell>
          <cell r="D396" t="str">
            <v>M</v>
          </cell>
          <cell r="E396">
            <v>137</v>
          </cell>
          <cell r="F396">
            <v>369900</v>
          </cell>
          <cell r="H396">
            <v>0</v>
          </cell>
          <cell r="I396">
            <v>0.17799999999999999</v>
          </cell>
          <cell r="J396">
            <v>481</v>
          </cell>
          <cell r="K396">
            <v>137</v>
          </cell>
          <cell r="L396">
            <v>369900</v>
          </cell>
          <cell r="M396">
            <v>0</v>
          </cell>
          <cell r="N396">
            <v>0</v>
          </cell>
          <cell r="O396">
            <v>50</v>
          </cell>
          <cell r="P396">
            <v>135000</v>
          </cell>
        </row>
        <row r="397">
          <cell r="A397">
            <v>9</v>
          </cell>
          <cell r="B397" t="str">
            <v>XLPE CABLE 3C-3.5SQ.MM</v>
          </cell>
          <cell r="C397">
            <v>2800</v>
          </cell>
          <cell r="D397" t="str">
            <v>M</v>
          </cell>
          <cell r="E397">
            <v>15</v>
          </cell>
          <cell r="F397">
            <v>42000</v>
          </cell>
          <cell r="H397">
            <v>0</v>
          </cell>
          <cell r="I397">
            <v>7.9000000000000001E-2</v>
          </cell>
          <cell r="J397">
            <v>221</v>
          </cell>
          <cell r="K397">
            <v>15</v>
          </cell>
          <cell r="L397">
            <v>42000</v>
          </cell>
          <cell r="M397">
            <v>0</v>
          </cell>
          <cell r="N397">
            <v>0</v>
          </cell>
          <cell r="O397">
            <v>22</v>
          </cell>
          <cell r="P397">
            <v>61600</v>
          </cell>
        </row>
        <row r="398">
          <cell r="A398">
            <v>10</v>
          </cell>
          <cell r="B398" t="str">
            <v xml:space="preserve"> SPEAKER CABLE, TWISTED PAIR #18 AWG</v>
          </cell>
          <cell r="C398">
            <v>50</v>
          </cell>
          <cell r="D398" t="str">
            <v>M</v>
          </cell>
          <cell r="E398">
            <v>12</v>
          </cell>
          <cell r="F398">
            <v>600</v>
          </cell>
          <cell r="H398">
            <v>0</v>
          </cell>
          <cell r="I398">
            <v>6.2E-2</v>
          </cell>
          <cell r="J398">
            <v>3</v>
          </cell>
          <cell r="K398">
            <v>12</v>
          </cell>
          <cell r="L398">
            <v>600</v>
          </cell>
          <cell r="M398">
            <v>0</v>
          </cell>
          <cell r="N398">
            <v>0</v>
          </cell>
          <cell r="O398">
            <v>17</v>
          </cell>
          <cell r="P398">
            <v>850</v>
          </cell>
        </row>
        <row r="399">
          <cell r="A399">
            <v>11</v>
          </cell>
          <cell r="B399" t="str">
            <v>RSG CONDUIT, 2"</v>
          </cell>
          <cell r="C399">
            <v>100</v>
          </cell>
          <cell r="D399" t="str">
            <v>M</v>
          </cell>
          <cell r="E399">
            <v>105</v>
          </cell>
          <cell r="F399">
            <v>10500</v>
          </cell>
          <cell r="H399">
            <v>0</v>
          </cell>
          <cell r="I399">
            <v>0.98</v>
          </cell>
          <cell r="J399">
            <v>98</v>
          </cell>
          <cell r="K399">
            <v>105</v>
          </cell>
          <cell r="L399">
            <v>10500</v>
          </cell>
          <cell r="M399">
            <v>0</v>
          </cell>
          <cell r="N399">
            <v>0</v>
          </cell>
          <cell r="O399">
            <v>274</v>
          </cell>
          <cell r="P399">
            <v>27400</v>
          </cell>
        </row>
        <row r="400">
          <cell r="A400">
            <v>12</v>
          </cell>
          <cell r="B400" t="str">
            <v>DITTO BUT 3/4"</v>
          </cell>
          <cell r="C400">
            <v>50</v>
          </cell>
          <cell r="D400" t="str">
            <v>M</v>
          </cell>
          <cell r="E400">
            <v>32</v>
          </cell>
          <cell r="F400">
            <v>1600</v>
          </cell>
          <cell r="H400">
            <v>0</v>
          </cell>
          <cell r="I400">
            <v>0.47</v>
          </cell>
          <cell r="J400">
            <v>24</v>
          </cell>
          <cell r="K400">
            <v>32</v>
          </cell>
          <cell r="L400">
            <v>1600</v>
          </cell>
          <cell r="M400">
            <v>0</v>
          </cell>
          <cell r="N400">
            <v>0</v>
          </cell>
          <cell r="O400">
            <v>132</v>
          </cell>
          <cell r="P400">
            <v>6600</v>
          </cell>
        </row>
        <row r="401">
          <cell r="A401">
            <v>13</v>
          </cell>
          <cell r="B401" t="str">
            <v xml:space="preserve"> FLEXIBLE CONDUIT, 3/4", 1M LG, W/ TWO CONNECTOR</v>
          </cell>
          <cell r="C401">
            <v>16</v>
          </cell>
          <cell r="D401" t="str">
            <v>M</v>
          </cell>
          <cell r="E401">
            <v>81</v>
          </cell>
          <cell r="F401">
            <v>1296</v>
          </cell>
          <cell r="H401">
            <v>0</v>
          </cell>
          <cell r="I401">
            <v>0.56000000000000005</v>
          </cell>
          <cell r="J401">
            <v>9</v>
          </cell>
          <cell r="K401">
            <v>81</v>
          </cell>
          <cell r="L401">
            <v>1296</v>
          </cell>
          <cell r="M401">
            <v>0</v>
          </cell>
          <cell r="N401">
            <v>0</v>
          </cell>
          <cell r="O401">
            <v>157</v>
          </cell>
          <cell r="P401">
            <v>2512</v>
          </cell>
        </row>
        <row r="402">
          <cell r="A402">
            <v>14</v>
          </cell>
          <cell r="B402" t="str">
            <v xml:space="preserve"> HOT DIPPED GALVANIZED CONDUIT FITTING, UNION,</v>
          </cell>
          <cell r="C402">
            <v>1</v>
          </cell>
          <cell r="D402" t="str">
            <v>LOT</v>
          </cell>
          <cell r="E402">
            <v>36300</v>
          </cell>
          <cell r="F402">
            <v>36300</v>
          </cell>
          <cell r="H402">
            <v>0</v>
          </cell>
          <cell r="I402">
            <v>61</v>
          </cell>
          <cell r="J402">
            <v>61</v>
          </cell>
          <cell r="K402">
            <v>36300</v>
          </cell>
          <cell r="L402">
            <v>36300</v>
          </cell>
          <cell r="M402">
            <v>0</v>
          </cell>
          <cell r="N402">
            <v>0</v>
          </cell>
          <cell r="O402">
            <v>17080</v>
          </cell>
          <cell r="P402">
            <v>17080</v>
          </cell>
        </row>
        <row r="403">
          <cell r="B403" t="str">
            <v>SEALING FITTING</v>
          </cell>
          <cell r="F403">
            <v>0</v>
          </cell>
          <cell r="H403">
            <v>0</v>
          </cell>
          <cell r="J403">
            <v>0</v>
          </cell>
          <cell r="K403">
            <v>0</v>
          </cell>
          <cell r="L403">
            <v>0</v>
          </cell>
          <cell r="M403">
            <v>0</v>
          </cell>
          <cell r="N403">
            <v>0</v>
          </cell>
          <cell r="O403">
            <v>0</v>
          </cell>
          <cell r="P403">
            <v>0</v>
          </cell>
        </row>
        <row r="404">
          <cell r="A404">
            <v>15</v>
          </cell>
          <cell r="B404" t="str">
            <v>HOT DIPPED GALVALNIZED STEEL U-CHANNEL 41x41x2.0t</v>
          </cell>
          <cell r="C404">
            <v>15</v>
          </cell>
          <cell r="D404" t="str">
            <v>M</v>
          </cell>
          <cell r="E404">
            <v>82</v>
          </cell>
          <cell r="F404">
            <v>1230</v>
          </cell>
          <cell r="H404">
            <v>0</v>
          </cell>
          <cell r="I404">
            <v>0.40699999999999997</v>
          </cell>
          <cell r="J404">
            <v>6</v>
          </cell>
          <cell r="K404">
            <v>82</v>
          </cell>
          <cell r="L404">
            <v>1230</v>
          </cell>
          <cell r="M404">
            <v>0</v>
          </cell>
          <cell r="N404">
            <v>0</v>
          </cell>
          <cell r="O404">
            <v>114</v>
          </cell>
          <cell r="P404">
            <v>1710</v>
          </cell>
        </row>
        <row r="405">
          <cell r="A405">
            <v>16</v>
          </cell>
          <cell r="B405" t="str">
            <v>VHF PORTABLE MARINE BAND EXP-PROOF WALKY-TALKY</v>
          </cell>
          <cell r="C405">
            <v>2</v>
          </cell>
          <cell r="D405" t="str">
            <v>SET</v>
          </cell>
          <cell r="E405">
            <v>20000</v>
          </cell>
          <cell r="F405">
            <v>40000</v>
          </cell>
          <cell r="H405">
            <v>0</v>
          </cell>
          <cell r="J405">
            <v>0</v>
          </cell>
          <cell r="K405">
            <v>20000</v>
          </cell>
          <cell r="L405">
            <v>40000</v>
          </cell>
          <cell r="M405">
            <v>0</v>
          </cell>
          <cell r="N405">
            <v>0</v>
          </cell>
          <cell r="O405">
            <v>0</v>
          </cell>
          <cell r="P405">
            <v>0</v>
          </cell>
        </row>
        <row r="406">
          <cell r="A406">
            <v>17</v>
          </cell>
          <cell r="B406" t="str">
            <v xml:space="preserve"> MISCELLANEOUS MATERIALS </v>
          </cell>
          <cell r="C406">
            <v>1</v>
          </cell>
          <cell r="D406" t="str">
            <v>LOT</v>
          </cell>
          <cell r="E406">
            <v>48051.3</v>
          </cell>
          <cell r="F406">
            <v>48051</v>
          </cell>
          <cell r="H406">
            <v>0</v>
          </cell>
          <cell r="I406">
            <v>62.35</v>
          </cell>
          <cell r="J406">
            <v>62</v>
          </cell>
          <cell r="K406">
            <v>48051</v>
          </cell>
          <cell r="L406">
            <v>48051</v>
          </cell>
          <cell r="M406">
            <v>0</v>
          </cell>
          <cell r="N406">
            <v>0</v>
          </cell>
          <cell r="O406">
            <v>17458</v>
          </cell>
          <cell r="P406">
            <v>17458</v>
          </cell>
        </row>
        <row r="407">
          <cell r="B407" t="str">
            <v>SUB-TOTAL : (F)</v>
          </cell>
          <cell r="F407">
            <v>1009077</v>
          </cell>
          <cell r="H407">
            <v>0</v>
          </cell>
          <cell r="J407">
            <v>1309</v>
          </cell>
          <cell r="K407">
            <v>0</v>
          </cell>
          <cell r="L407">
            <v>1009077</v>
          </cell>
          <cell r="M407">
            <v>0</v>
          </cell>
          <cell r="N407">
            <v>0</v>
          </cell>
          <cell r="O407">
            <v>0</v>
          </cell>
          <cell r="P407">
            <v>366530</v>
          </cell>
        </row>
        <row r="408">
          <cell r="F408">
            <v>0</v>
          </cell>
          <cell r="H408">
            <v>0</v>
          </cell>
          <cell r="J408">
            <v>0</v>
          </cell>
          <cell r="K408">
            <v>0</v>
          </cell>
          <cell r="L408">
            <v>0</v>
          </cell>
          <cell r="M408">
            <v>0</v>
          </cell>
          <cell r="N408">
            <v>0</v>
          </cell>
          <cell r="O408">
            <v>0</v>
          </cell>
          <cell r="P408">
            <v>0</v>
          </cell>
        </row>
        <row r="409">
          <cell r="F409">
            <v>0</v>
          </cell>
          <cell r="H409">
            <v>0</v>
          </cell>
          <cell r="J409">
            <v>0</v>
          </cell>
          <cell r="K409">
            <v>0</v>
          </cell>
          <cell r="L409">
            <v>0</v>
          </cell>
          <cell r="M409">
            <v>0</v>
          </cell>
          <cell r="N409">
            <v>0</v>
          </cell>
          <cell r="O409">
            <v>0</v>
          </cell>
          <cell r="P409">
            <v>0</v>
          </cell>
        </row>
        <row r="410">
          <cell r="A410" t="str">
            <v>G.</v>
          </cell>
          <cell r="B410" t="str">
            <v>CCTV SYSTEM</v>
          </cell>
          <cell r="D410" t="str">
            <v xml:space="preserve"> </v>
          </cell>
          <cell r="F410">
            <v>0</v>
          </cell>
          <cell r="H410">
            <v>0</v>
          </cell>
          <cell r="J410">
            <v>0</v>
          </cell>
          <cell r="K410">
            <v>0</v>
          </cell>
          <cell r="L410">
            <v>0</v>
          </cell>
          <cell r="M410">
            <v>0</v>
          </cell>
          <cell r="N410">
            <v>0</v>
          </cell>
          <cell r="O410">
            <v>0</v>
          </cell>
          <cell r="P410">
            <v>0</v>
          </cell>
        </row>
        <row r="411">
          <cell r="A411">
            <v>1</v>
          </cell>
          <cell r="B411" t="str">
            <v xml:space="preserve"> 20" BLACK-AND-WHITE VEDIO MONITOR,  </v>
          </cell>
          <cell r="C411">
            <v>1</v>
          </cell>
          <cell r="D411" t="str">
            <v>SET</v>
          </cell>
          <cell r="E411">
            <v>9450</v>
          </cell>
          <cell r="F411">
            <v>9450</v>
          </cell>
          <cell r="H411">
            <v>0</v>
          </cell>
          <cell r="I411">
            <v>4</v>
          </cell>
          <cell r="J411">
            <v>4</v>
          </cell>
          <cell r="K411">
            <v>9450</v>
          </cell>
          <cell r="L411">
            <v>9450</v>
          </cell>
          <cell r="M411">
            <v>0</v>
          </cell>
          <cell r="N411">
            <v>0</v>
          </cell>
          <cell r="O411">
            <v>1120</v>
          </cell>
          <cell r="P411">
            <v>1120</v>
          </cell>
        </row>
        <row r="412">
          <cell r="A412">
            <v>2</v>
          </cell>
          <cell r="B412" t="str">
            <v xml:space="preserve"> BLACK-AND-WHITE CAMERA,1/2 CCD</v>
          </cell>
          <cell r="C412">
            <v>6</v>
          </cell>
          <cell r="D412" t="str">
            <v>SET</v>
          </cell>
          <cell r="E412">
            <v>8100</v>
          </cell>
          <cell r="F412">
            <v>48600</v>
          </cell>
          <cell r="H412">
            <v>0</v>
          </cell>
          <cell r="I412">
            <v>8</v>
          </cell>
          <cell r="J412">
            <v>48</v>
          </cell>
          <cell r="K412">
            <v>8100</v>
          </cell>
          <cell r="L412">
            <v>48600</v>
          </cell>
          <cell r="M412">
            <v>0</v>
          </cell>
          <cell r="N412">
            <v>0</v>
          </cell>
          <cell r="O412">
            <v>2240</v>
          </cell>
          <cell r="P412">
            <v>13440</v>
          </cell>
        </row>
        <row r="413">
          <cell r="A413">
            <v>3</v>
          </cell>
          <cell r="B413" t="str">
            <v xml:space="preserve"> MOTORIZED LENS, 10X, AUTO IRIS/FOCUS</v>
          </cell>
          <cell r="C413">
            <v>2</v>
          </cell>
          <cell r="D413" t="str">
            <v>PCS</v>
          </cell>
          <cell r="E413">
            <v>18900</v>
          </cell>
          <cell r="F413">
            <v>37800</v>
          </cell>
          <cell r="H413">
            <v>0</v>
          </cell>
          <cell r="I413">
            <v>2</v>
          </cell>
          <cell r="J413">
            <v>4</v>
          </cell>
          <cell r="K413">
            <v>18900</v>
          </cell>
          <cell r="L413">
            <v>37800</v>
          </cell>
          <cell r="M413">
            <v>0</v>
          </cell>
          <cell r="N413">
            <v>0</v>
          </cell>
          <cell r="O413">
            <v>560</v>
          </cell>
          <cell r="P413">
            <v>1120</v>
          </cell>
        </row>
        <row r="414">
          <cell r="A414">
            <v>4</v>
          </cell>
          <cell r="B414" t="str">
            <v xml:space="preserve"> FIXED LENS, AUTO IRIS 16 mm, </v>
          </cell>
          <cell r="C414">
            <v>4</v>
          </cell>
          <cell r="D414" t="str">
            <v>PCS</v>
          </cell>
          <cell r="E414">
            <v>4050</v>
          </cell>
          <cell r="F414">
            <v>16200</v>
          </cell>
          <cell r="H414">
            <v>0</v>
          </cell>
          <cell r="I414">
            <v>2</v>
          </cell>
          <cell r="J414">
            <v>8</v>
          </cell>
          <cell r="K414">
            <v>4050</v>
          </cell>
          <cell r="L414">
            <v>16200</v>
          </cell>
          <cell r="M414">
            <v>0</v>
          </cell>
          <cell r="N414">
            <v>0</v>
          </cell>
          <cell r="O414">
            <v>560</v>
          </cell>
          <cell r="P414">
            <v>2240</v>
          </cell>
        </row>
        <row r="415">
          <cell r="A415">
            <v>5</v>
          </cell>
          <cell r="B415" t="str">
            <v xml:space="preserve"> EXPLOSION ROOF HOUSING</v>
          </cell>
          <cell r="C415">
            <v>4</v>
          </cell>
          <cell r="D415" t="str">
            <v>SET</v>
          </cell>
          <cell r="E415">
            <v>148500</v>
          </cell>
          <cell r="F415">
            <v>594000</v>
          </cell>
          <cell r="H415">
            <v>0</v>
          </cell>
          <cell r="I415">
            <v>8</v>
          </cell>
          <cell r="J415">
            <v>32</v>
          </cell>
          <cell r="K415">
            <v>148500</v>
          </cell>
          <cell r="L415">
            <v>594000</v>
          </cell>
          <cell r="M415">
            <v>0</v>
          </cell>
          <cell r="N415">
            <v>0</v>
          </cell>
          <cell r="O415">
            <v>2240</v>
          </cell>
          <cell r="P415">
            <v>8960</v>
          </cell>
        </row>
        <row r="416">
          <cell r="A416">
            <v>6</v>
          </cell>
          <cell r="B416" t="str">
            <v>WEATHER PROOF HOUSING</v>
          </cell>
          <cell r="C416">
            <v>2</v>
          </cell>
          <cell r="D416" t="str">
            <v>SET</v>
          </cell>
          <cell r="E416">
            <v>49500</v>
          </cell>
          <cell r="F416">
            <v>99000</v>
          </cell>
          <cell r="H416">
            <v>0</v>
          </cell>
          <cell r="I416">
            <v>6</v>
          </cell>
          <cell r="J416">
            <v>12</v>
          </cell>
          <cell r="K416">
            <v>49500</v>
          </cell>
          <cell r="L416">
            <v>99000</v>
          </cell>
          <cell r="M416">
            <v>0</v>
          </cell>
          <cell r="N416">
            <v>0</v>
          </cell>
          <cell r="O416">
            <v>1680</v>
          </cell>
          <cell r="P416">
            <v>3360</v>
          </cell>
        </row>
        <row r="417">
          <cell r="A417">
            <v>7</v>
          </cell>
          <cell r="B417" t="str">
            <v xml:space="preserve"> PAN-AND-TILT DRIVER, CL.1 DIV.2</v>
          </cell>
          <cell r="C417">
            <v>2</v>
          </cell>
          <cell r="D417" t="str">
            <v>SET</v>
          </cell>
          <cell r="E417">
            <v>148500</v>
          </cell>
          <cell r="F417">
            <v>297000</v>
          </cell>
          <cell r="H417">
            <v>0</v>
          </cell>
          <cell r="I417">
            <v>8</v>
          </cell>
          <cell r="J417">
            <v>16</v>
          </cell>
          <cell r="K417">
            <v>148500</v>
          </cell>
          <cell r="L417">
            <v>297000</v>
          </cell>
          <cell r="M417">
            <v>0</v>
          </cell>
          <cell r="N417">
            <v>0</v>
          </cell>
          <cell r="O417">
            <v>2240</v>
          </cell>
          <cell r="P417">
            <v>4480</v>
          </cell>
        </row>
        <row r="418">
          <cell r="A418">
            <v>8</v>
          </cell>
          <cell r="B418" t="str">
            <v>24 hr  VCR</v>
          </cell>
          <cell r="C418">
            <v>1</v>
          </cell>
          <cell r="D418" t="str">
            <v>SET</v>
          </cell>
          <cell r="E418">
            <v>45000</v>
          </cell>
          <cell r="F418">
            <v>45000</v>
          </cell>
          <cell r="H418">
            <v>0</v>
          </cell>
          <cell r="I418">
            <v>8</v>
          </cell>
          <cell r="J418">
            <v>8</v>
          </cell>
          <cell r="K418">
            <v>45000</v>
          </cell>
          <cell r="L418">
            <v>45000</v>
          </cell>
          <cell r="M418">
            <v>0</v>
          </cell>
          <cell r="N418">
            <v>0</v>
          </cell>
          <cell r="O418">
            <v>2240</v>
          </cell>
          <cell r="P418">
            <v>2240</v>
          </cell>
        </row>
        <row r="419">
          <cell r="A419">
            <v>9</v>
          </cell>
          <cell r="B419" t="str">
            <v>CONTROL SIGNAL DISTRIBUTION UNIT, 5 CHANNEL</v>
          </cell>
          <cell r="C419">
            <v>1</v>
          </cell>
          <cell r="D419" t="str">
            <v>SET</v>
          </cell>
          <cell r="E419">
            <v>45000</v>
          </cell>
          <cell r="F419">
            <v>45000</v>
          </cell>
          <cell r="H419">
            <v>0</v>
          </cell>
          <cell r="I419">
            <v>8</v>
          </cell>
          <cell r="J419">
            <v>8</v>
          </cell>
          <cell r="K419">
            <v>45000</v>
          </cell>
          <cell r="L419">
            <v>45000</v>
          </cell>
          <cell r="M419">
            <v>0</v>
          </cell>
          <cell r="N419">
            <v>0</v>
          </cell>
          <cell r="O419">
            <v>2240</v>
          </cell>
          <cell r="P419">
            <v>2240</v>
          </cell>
        </row>
        <row r="420">
          <cell r="A420">
            <v>10</v>
          </cell>
          <cell r="B420" t="str">
            <v>VEDIO MULTIPLEXER, 9-CHANNEL</v>
          </cell>
          <cell r="C420">
            <v>1</v>
          </cell>
          <cell r="D420" t="str">
            <v>SET</v>
          </cell>
          <cell r="E420">
            <v>32000</v>
          </cell>
          <cell r="F420">
            <v>32000</v>
          </cell>
          <cell r="H420">
            <v>0</v>
          </cell>
          <cell r="I420">
            <v>20</v>
          </cell>
          <cell r="J420">
            <v>20</v>
          </cell>
          <cell r="K420">
            <v>32000</v>
          </cell>
          <cell r="L420">
            <v>32000</v>
          </cell>
          <cell r="M420">
            <v>0</v>
          </cell>
          <cell r="N420">
            <v>0</v>
          </cell>
          <cell r="O420">
            <v>5600</v>
          </cell>
          <cell r="P420">
            <v>5600</v>
          </cell>
        </row>
        <row r="421">
          <cell r="A421">
            <v>11</v>
          </cell>
          <cell r="B421" t="str">
            <v xml:space="preserve"> VIDEO COXIAL CABLE, PWC 7C2V OR EQUAL</v>
          </cell>
          <cell r="C421">
            <v>2000</v>
          </cell>
          <cell r="D421" t="str">
            <v>M</v>
          </cell>
          <cell r="E421">
            <v>16</v>
          </cell>
          <cell r="F421">
            <v>32000</v>
          </cell>
          <cell r="H421">
            <v>0</v>
          </cell>
          <cell r="I421">
            <v>0.1</v>
          </cell>
          <cell r="J421">
            <v>200</v>
          </cell>
          <cell r="K421">
            <v>16</v>
          </cell>
          <cell r="L421">
            <v>32000</v>
          </cell>
          <cell r="M421">
            <v>0</v>
          </cell>
          <cell r="N421">
            <v>0</v>
          </cell>
          <cell r="O421">
            <v>28</v>
          </cell>
          <cell r="P421">
            <v>56000</v>
          </cell>
        </row>
        <row r="422">
          <cell r="A422">
            <v>12</v>
          </cell>
          <cell r="B422" t="str">
            <v>SHIELDED CABLE, 8C-1.25 SQ.MM</v>
          </cell>
          <cell r="C422">
            <v>1600</v>
          </cell>
          <cell r="D422" t="str">
            <v>M</v>
          </cell>
          <cell r="E422">
            <v>32</v>
          </cell>
          <cell r="F422">
            <v>51200</v>
          </cell>
          <cell r="H422">
            <v>0</v>
          </cell>
          <cell r="I422">
            <v>7.0000000000000007E-2</v>
          </cell>
          <cell r="J422">
            <v>112</v>
          </cell>
          <cell r="K422">
            <v>32</v>
          </cell>
          <cell r="L422">
            <v>51200</v>
          </cell>
          <cell r="M422">
            <v>0</v>
          </cell>
          <cell r="N422">
            <v>0</v>
          </cell>
          <cell r="O422">
            <v>20</v>
          </cell>
          <cell r="P422">
            <v>32000</v>
          </cell>
        </row>
        <row r="423">
          <cell r="A423">
            <v>13</v>
          </cell>
          <cell r="B423" t="str">
            <v>600V XLPE CABLE, 3C-5.5 SQ.MM</v>
          </cell>
          <cell r="C423">
            <v>1500</v>
          </cell>
          <cell r="D423" t="str">
            <v>M</v>
          </cell>
          <cell r="E423">
            <v>20</v>
          </cell>
          <cell r="F423">
            <v>30000</v>
          </cell>
          <cell r="H423">
            <v>0</v>
          </cell>
          <cell r="I423">
            <v>0.1</v>
          </cell>
          <cell r="J423">
            <v>150</v>
          </cell>
          <cell r="K423">
            <v>20</v>
          </cell>
          <cell r="L423">
            <v>30000</v>
          </cell>
          <cell r="M423">
            <v>0</v>
          </cell>
          <cell r="N423">
            <v>0</v>
          </cell>
          <cell r="O423">
            <v>28</v>
          </cell>
          <cell r="P423">
            <v>42000</v>
          </cell>
        </row>
        <row r="424">
          <cell r="A424">
            <v>14</v>
          </cell>
          <cell r="B424" t="str">
            <v xml:space="preserve">JUNCTION BOX CL.1 DIV.2 GROUP D 250L x 250W x 150D </v>
          </cell>
          <cell r="C424">
            <v>4</v>
          </cell>
          <cell r="D424" t="str">
            <v>SET</v>
          </cell>
          <cell r="E424">
            <v>8000</v>
          </cell>
          <cell r="F424">
            <v>32000</v>
          </cell>
          <cell r="H424">
            <v>0</v>
          </cell>
          <cell r="I424">
            <v>4</v>
          </cell>
          <cell r="J424">
            <v>16</v>
          </cell>
          <cell r="K424">
            <v>8000</v>
          </cell>
          <cell r="L424">
            <v>32000</v>
          </cell>
          <cell r="M424">
            <v>0</v>
          </cell>
          <cell r="N424">
            <v>0</v>
          </cell>
          <cell r="O424">
            <v>1120</v>
          </cell>
          <cell r="P424">
            <v>4480</v>
          </cell>
        </row>
        <row r="425">
          <cell r="A425">
            <v>15</v>
          </cell>
          <cell r="B425" t="str">
            <v xml:space="preserve">JUNCTION BOX WEATHER PROOF 250L x 250W x 150D </v>
          </cell>
          <cell r="C425">
            <v>2</v>
          </cell>
          <cell r="D425" t="str">
            <v>SET</v>
          </cell>
          <cell r="E425">
            <v>4000</v>
          </cell>
          <cell r="F425">
            <v>8000</v>
          </cell>
          <cell r="H425">
            <v>0</v>
          </cell>
          <cell r="I425">
            <v>3</v>
          </cell>
          <cell r="J425">
            <v>6</v>
          </cell>
          <cell r="K425">
            <v>4000</v>
          </cell>
          <cell r="L425">
            <v>8000</v>
          </cell>
          <cell r="M425">
            <v>0</v>
          </cell>
          <cell r="N425">
            <v>0</v>
          </cell>
          <cell r="O425">
            <v>840</v>
          </cell>
          <cell r="P425">
            <v>1680</v>
          </cell>
        </row>
        <row r="426">
          <cell r="A426">
            <v>16</v>
          </cell>
          <cell r="B426" t="str">
            <v>RSG CONDUIT, 2"</v>
          </cell>
          <cell r="C426">
            <v>250</v>
          </cell>
          <cell r="D426" t="str">
            <v>M</v>
          </cell>
          <cell r="E426">
            <v>105</v>
          </cell>
          <cell r="F426">
            <v>26250</v>
          </cell>
          <cell r="H426">
            <v>0</v>
          </cell>
          <cell r="I426">
            <v>0.98</v>
          </cell>
          <cell r="J426">
            <v>245</v>
          </cell>
          <cell r="K426">
            <v>105</v>
          </cell>
          <cell r="L426">
            <v>26250</v>
          </cell>
          <cell r="M426">
            <v>0</v>
          </cell>
          <cell r="N426">
            <v>0</v>
          </cell>
          <cell r="O426">
            <v>274</v>
          </cell>
          <cell r="P426">
            <v>68500</v>
          </cell>
        </row>
        <row r="427">
          <cell r="A427">
            <v>17</v>
          </cell>
          <cell r="B427" t="str">
            <v>HOT DIPPED GALVALNIZED STEEL U-CHANNEL 41x41x2.0t</v>
          </cell>
          <cell r="C427">
            <v>15</v>
          </cell>
          <cell r="D427" t="str">
            <v>M</v>
          </cell>
          <cell r="E427">
            <v>82</v>
          </cell>
          <cell r="F427">
            <v>1230</v>
          </cell>
          <cell r="H427">
            <v>0</v>
          </cell>
          <cell r="I427">
            <v>0.40699999999999997</v>
          </cell>
          <cell r="J427">
            <v>6</v>
          </cell>
          <cell r="K427">
            <v>82</v>
          </cell>
          <cell r="L427">
            <v>1230</v>
          </cell>
          <cell r="M427">
            <v>0</v>
          </cell>
          <cell r="N427">
            <v>0</v>
          </cell>
          <cell r="O427">
            <v>114</v>
          </cell>
          <cell r="P427">
            <v>1710</v>
          </cell>
        </row>
        <row r="428">
          <cell r="A428">
            <v>18</v>
          </cell>
          <cell r="B428" t="str">
            <v xml:space="preserve">CAMERA SUPPORT, HOT DIPPED GALVANIZED STEEL </v>
          </cell>
          <cell r="C428">
            <v>4</v>
          </cell>
          <cell r="D428" t="str">
            <v>SET</v>
          </cell>
          <cell r="E428">
            <v>8100</v>
          </cell>
          <cell r="F428">
            <v>32400</v>
          </cell>
          <cell r="H428">
            <v>0</v>
          </cell>
          <cell r="I428">
            <v>4</v>
          </cell>
          <cell r="J428">
            <v>16</v>
          </cell>
          <cell r="K428">
            <v>8100</v>
          </cell>
          <cell r="L428">
            <v>32400</v>
          </cell>
          <cell r="M428">
            <v>0</v>
          </cell>
          <cell r="N428">
            <v>0</v>
          </cell>
          <cell r="O428">
            <v>1120</v>
          </cell>
          <cell r="P428">
            <v>4480</v>
          </cell>
        </row>
        <row r="429">
          <cell r="B429" t="str">
            <v>W/ COATING, WALL MOUNT. TYPE</v>
          </cell>
          <cell r="F429">
            <v>0</v>
          </cell>
          <cell r="H429">
            <v>0</v>
          </cell>
          <cell r="J429">
            <v>0</v>
          </cell>
          <cell r="K429">
            <v>0</v>
          </cell>
          <cell r="L429">
            <v>0</v>
          </cell>
          <cell r="M429">
            <v>0</v>
          </cell>
          <cell r="N429">
            <v>0</v>
          </cell>
          <cell r="O429">
            <v>0</v>
          </cell>
          <cell r="P429">
            <v>0</v>
          </cell>
        </row>
        <row r="430">
          <cell r="A430">
            <v>19</v>
          </cell>
          <cell r="B430" t="str">
            <v xml:space="preserve">CAMERA SUPPORT, HOT DIPPED GALVANIZED STEEL </v>
          </cell>
          <cell r="C430">
            <v>6</v>
          </cell>
          <cell r="D430" t="str">
            <v>SET</v>
          </cell>
          <cell r="E430">
            <v>14000</v>
          </cell>
          <cell r="F430">
            <v>84000</v>
          </cell>
          <cell r="H430">
            <v>0</v>
          </cell>
          <cell r="I430">
            <v>20</v>
          </cell>
          <cell r="J430">
            <v>120</v>
          </cell>
          <cell r="K430">
            <v>14000</v>
          </cell>
          <cell r="L430">
            <v>84000</v>
          </cell>
          <cell r="M430">
            <v>0</v>
          </cell>
          <cell r="N430">
            <v>0</v>
          </cell>
          <cell r="O430">
            <v>5600</v>
          </cell>
          <cell r="P430">
            <v>33600</v>
          </cell>
        </row>
        <row r="431">
          <cell r="B431" t="str">
            <v>W/ COATING, STANCHION TYPE, 3M H , W/FUNDATION</v>
          </cell>
          <cell r="F431">
            <v>0</v>
          </cell>
          <cell r="H431">
            <v>0</v>
          </cell>
          <cell r="J431">
            <v>0</v>
          </cell>
          <cell r="K431">
            <v>0</v>
          </cell>
          <cell r="L431">
            <v>0</v>
          </cell>
          <cell r="M431">
            <v>0</v>
          </cell>
          <cell r="N431">
            <v>0</v>
          </cell>
          <cell r="O431">
            <v>0</v>
          </cell>
          <cell r="P431">
            <v>0</v>
          </cell>
        </row>
        <row r="432">
          <cell r="A432">
            <v>20</v>
          </cell>
          <cell r="B432" t="str">
            <v xml:space="preserve"> HOT DIPPED GALVANIZED CONDUIT FITTING, UNION,</v>
          </cell>
          <cell r="C432">
            <v>1</v>
          </cell>
          <cell r="D432" t="str">
            <v>LOT</v>
          </cell>
          <cell r="E432">
            <v>78750</v>
          </cell>
          <cell r="F432">
            <v>78750</v>
          </cell>
          <cell r="H432">
            <v>0</v>
          </cell>
          <cell r="I432">
            <v>122.5</v>
          </cell>
          <cell r="J432">
            <v>123</v>
          </cell>
          <cell r="K432">
            <v>78750</v>
          </cell>
          <cell r="L432">
            <v>78750</v>
          </cell>
          <cell r="M432">
            <v>0</v>
          </cell>
          <cell r="N432">
            <v>0</v>
          </cell>
          <cell r="O432">
            <v>34300</v>
          </cell>
          <cell r="P432">
            <v>34300</v>
          </cell>
        </row>
        <row r="433">
          <cell r="B433" t="str">
            <v>SEALING FITTING</v>
          </cell>
          <cell r="F433">
            <v>0</v>
          </cell>
          <cell r="H433">
            <v>0</v>
          </cell>
          <cell r="J433">
            <v>0</v>
          </cell>
          <cell r="K433">
            <v>0</v>
          </cell>
          <cell r="L433">
            <v>0</v>
          </cell>
          <cell r="M433">
            <v>0</v>
          </cell>
          <cell r="N433">
            <v>0</v>
          </cell>
          <cell r="O433">
            <v>0</v>
          </cell>
          <cell r="P433">
            <v>0</v>
          </cell>
        </row>
        <row r="434">
          <cell r="A434">
            <v>21</v>
          </cell>
          <cell r="B434" t="str">
            <v>FIBER OPTIC CABLE CABLE , 1 FIBERS</v>
          </cell>
          <cell r="C434">
            <v>1250</v>
          </cell>
          <cell r="D434" t="str">
            <v>M</v>
          </cell>
          <cell r="E434">
            <v>38</v>
          </cell>
          <cell r="F434">
            <v>47500</v>
          </cell>
          <cell r="H434">
            <v>0</v>
          </cell>
          <cell r="I434">
            <v>0.1</v>
          </cell>
          <cell r="J434">
            <v>125</v>
          </cell>
          <cell r="K434">
            <v>38</v>
          </cell>
          <cell r="L434">
            <v>47500</v>
          </cell>
          <cell r="M434">
            <v>0</v>
          </cell>
          <cell r="N434">
            <v>0</v>
          </cell>
          <cell r="O434">
            <v>28</v>
          </cell>
          <cell r="P434">
            <v>35000</v>
          </cell>
        </row>
        <row r="435">
          <cell r="A435">
            <v>22</v>
          </cell>
          <cell r="B435" t="str">
            <v>FIBER OPTIC VIDEO SIGNAL RECEIVER</v>
          </cell>
          <cell r="C435">
            <v>1</v>
          </cell>
          <cell r="D435" t="str">
            <v>SET</v>
          </cell>
          <cell r="E435">
            <v>23400</v>
          </cell>
          <cell r="F435">
            <v>23400</v>
          </cell>
          <cell r="H435">
            <v>0</v>
          </cell>
          <cell r="I435">
            <v>4</v>
          </cell>
          <cell r="J435">
            <v>4</v>
          </cell>
          <cell r="K435">
            <v>23400</v>
          </cell>
          <cell r="L435">
            <v>23400</v>
          </cell>
          <cell r="M435">
            <v>0</v>
          </cell>
          <cell r="N435">
            <v>0</v>
          </cell>
          <cell r="O435">
            <v>1120</v>
          </cell>
          <cell r="P435">
            <v>1120</v>
          </cell>
        </row>
        <row r="436">
          <cell r="A436">
            <v>23</v>
          </cell>
          <cell r="B436" t="str">
            <v>FIBER OPTIC VIDEO SIGNAL TRANSMITER</v>
          </cell>
          <cell r="C436">
            <v>1</v>
          </cell>
          <cell r="D436" t="str">
            <v>SET</v>
          </cell>
          <cell r="E436">
            <v>25200</v>
          </cell>
          <cell r="F436">
            <v>25200</v>
          </cell>
          <cell r="H436">
            <v>0</v>
          </cell>
          <cell r="I436">
            <v>4</v>
          </cell>
          <cell r="J436">
            <v>4</v>
          </cell>
          <cell r="K436">
            <v>25200</v>
          </cell>
          <cell r="L436">
            <v>25200</v>
          </cell>
          <cell r="M436">
            <v>0</v>
          </cell>
          <cell r="N436">
            <v>0</v>
          </cell>
          <cell r="O436">
            <v>1120</v>
          </cell>
          <cell r="P436">
            <v>1120</v>
          </cell>
        </row>
        <row r="437">
          <cell r="A437">
            <v>24</v>
          </cell>
          <cell r="B437" t="str">
            <v xml:space="preserve"> MISCELLANEOUS MATERIALS</v>
          </cell>
          <cell r="C437">
            <v>1</v>
          </cell>
          <cell r="D437" t="str">
            <v>LOT</v>
          </cell>
          <cell r="E437">
            <v>50879.4</v>
          </cell>
          <cell r="F437">
            <v>50879</v>
          </cell>
          <cell r="H437">
            <v>0</v>
          </cell>
          <cell r="I437">
            <v>38.61</v>
          </cell>
          <cell r="J437">
            <v>39</v>
          </cell>
          <cell r="K437">
            <v>50879</v>
          </cell>
          <cell r="L437">
            <v>50879</v>
          </cell>
          <cell r="M437">
            <v>0</v>
          </cell>
          <cell r="N437">
            <v>0</v>
          </cell>
          <cell r="O437">
            <v>10811</v>
          </cell>
          <cell r="P437">
            <v>10811</v>
          </cell>
        </row>
        <row r="438">
          <cell r="B438" t="str">
            <v>SUB-TOTAL : (G)</v>
          </cell>
          <cell r="F438">
            <v>1746859</v>
          </cell>
          <cell r="H438">
            <v>0</v>
          </cell>
          <cell r="J438">
            <v>1326</v>
          </cell>
          <cell r="K438">
            <v>0</v>
          </cell>
          <cell r="L438">
            <v>1746859</v>
          </cell>
          <cell r="M438">
            <v>0</v>
          </cell>
          <cell r="N438">
            <v>0</v>
          </cell>
          <cell r="O438">
            <v>0</v>
          </cell>
          <cell r="P438">
            <v>371601</v>
          </cell>
        </row>
        <row r="439">
          <cell r="F439">
            <v>0</v>
          </cell>
          <cell r="H439">
            <v>0</v>
          </cell>
          <cell r="J439">
            <v>0</v>
          </cell>
          <cell r="K439">
            <v>0</v>
          </cell>
          <cell r="L439">
            <v>0</v>
          </cell>
          <cell r="M439">
            <v>0</v>
          </cell>
          <cell r="N439">
            <v>0</v>
          </cell>
          <cell r="O439">
            <v>0</v>
          </cell>
          <cell r="P439">
            <v>0</v>
          </cell>
        </row>
        <row r="440">
          <cell r="F440">
            <v>0</v>
          </cell>
          <cell r="H440">
            <v>0</v>
          </cell>
          <cell r="J440">
            <v>0</v>
          </cell>
          <cell r="K440">
            <v>0</v>
          </cell>
          <cell r="L440">
            <v>0</v>
          </cell>
          <cell r="M440">
            <v>0</v>
          </cell>
          <cell r="N440">
            <v>0</v>
          </cell>
          <cell r="O440">
            <v>0</v>
          </cell>
          <cell r="P440">
            <v>0</v>
          </cell>
        </row>
        <row r="441">
          <cell r="A441" t="str">
            <v>H.</v>
          </cell>
          <cell r="B441" t="str">
            <v xml:space="preserve"> CATHODIC PROTECTION SYSTEM </v>
          </cell>
          <cell r="F441">
            <v>0</v>
          </cell>
          <cell r="H441">
            <v>0</v>
          </cell>
          <cell r="J441">
            <v>0</v>
          </cell>
          <cell r="K441">
            <v>0</v>
          </cell>
          <cell r="L441">
            <v>0</v>
          </cell>
          <cell r="M441">
            <v>0</v>
          </cell>
          <cell r="N441">
            <v>0</v>
          </cell>
          <cell r="O441">
            <v>0</v>
          </cell>
          <cell r="P441">
            <v>0</v>
          </cell>
        </row>
        <row r="442">
          <cell r="A442">
            <v>1</v>
          </cell>
          <cell r="B442" t="str">
            <v>40LB型鎂犧牲陽極</v>
          </cell>
          <cell r="C442">
            <v>60</v>
          </cell>
          <cell r="D442" t="str">
            <v>SET</v>
          </cell>
          <cell r="E442">
            <v>8000</v>
          </cell>
          <cell r="F442">
            <v>480000</v>
          </cell>
          <cell r="H442">
            <v>0</v>
          </cell>
          <cell r="I442">
            <v>9</v>
          </cell>
          <cell r="J442">
            <v>540</v>
          </cell>
          <cell r="K442">
            <v>8000</v>
          </cell>
          <cell r="L442">
            <v>480000</v>
          </cell>
          <cell r="M442">
            <v>0</v>
          </cell>
          <cell r="N442">
            <v>0</v>
          </cell>
          <cell r="O442">
            <v>2520</v>
          </cell>
          <cell r="P442">
            <v>151200</v>
          </cell>
        </row>
        <row r="443">
          <cell r="A443">
            <v>2</v>
          </cell>
          <cell r="B443" t="str">
            <v xml:space="preserve">ZINC GROUNDING CELL, FOUR ANODE UNITS WITH </v>
          </cell>
          <cell r="C443">
            <v>5</v>
          </cell>
          <cell r="D443" t="str">
            <v>SET</v>
          </cell>
          <cell r="E443">
            <v>14000</v>
          </cell>
          <cell r="F443">
            <v>70000</v>
          </cell>
          <cell r="H443">
            <v>0</v>
          </cell>
          <cell r="I443">
            <v>6</v>
          </cell>
          <cell r="J443">
            <v>30</v>
          </cell>
          <cell r="K443">
            <v>14000</v>
          </cell>
          <cell r="L443">
            <v>70000</v>
          </cell>
          <cell r="M443">
            <v>0</v>
          </cell>
          <cell r="N443">
            <v>0</v>
          </cell>
          <cell r="O443">
            <v>1680</v>
          </cell>
          <cell r="P443">
            <v>8400</v>
          </cell>
        </row>
        <row r="444">
          <cell r="B444" t="str">
            <v xml:space="preserve">10 FT OF #6 AWG HMWPE CATHODIC </v>
          </cell>
          <cell r="F444">
            <v>0</v>
          </cell>
          <cell r="H444">
            <v>0</v>
          </cell>
          <cell r="J444">
            <v>0</v>
          </cell>
          <cell r="K444">
            <v>0</v>
          </cell>
          <cell r="L444">
            <v>0</v>
          </cell>
          <cell r="M444">
            <v>0</v>
          </cell>
          <cell r="N444">
            <v>0</v>
          </cell>
          <cell r="O444">
            <v>0</v>
          </cell>
          <cell r="P444">
            <v>0</v>
          </cell>
        </row>
        <row r="445">
          <cell r="B445" t="str">
            <v xml:space="preserve">PROTECTION COPPER CABLE, 1.4"X1.4"X60" </v>
          </cell>
          <cell r="F445">
            <v>0</v>
          </cell>
          <cell r="H445">
            <v>0</v>
          </cell>
          <cell r="J445">
            <v>0</v>
          </cell>
          <cell r="K445">
            <v>0</v>
          </cell>
          <cell r="L445">
            <v>0</v>
          </cell>
          <cell r="M445">
            <v>0</v>
          </cell>
          <cell r="N445">
            <v>0</v>
          </cell>
          <cell r="O445">
            <v>0</v>
          </cell>
          <cell r="P445">
            <v>0</v>
          </cell>
        </row>
        <row r="446">
          <cell r="B446" t="str">
            <v>ANODE</v>
          </cell>
          <cell r="F446">
            <v>0</v>
          </cell>
          <cell r="H446">
            <v>0</v>
          </cell>
          <cell r="J446">
            <v>0</v>
          </cell>
          <cell r="K446">
            <v>0</v>
          </cell>
          <cell r="L446">
            <v>0</v>
          </cell>
          <cell r="M446">
            <v>0</v>
          </cell>
          <cell r="N446">
            <v>0</v>
          </cell>
          <cell r="O446">
            <v>0</v>
          </cell>
          <cell r="P446">
            <v>0</v>
          </cell>
        </row>
        <row r="447">
          <cell r="A447">
            <v>3</v>
          </cell>
          <cell r="B447" t="str">
            <v>TEST JUNTION BOX</v>
          </cell>
          <cell r="C447">
            <v>7</v>
          </cell>
          <cell r="D447" t="str">
            <v>SET</v>
          </cell>
          <cell r="E447">
            <v>3000</v>
          </cell>
          <cell r="F447">
            <v>21000</v>
          </cell>
          <cell r="H447">
            <v>0</v>
          </cell>
          <cell r="I447">
            <v>6</v>
          </cell>
          <cell r="J447">
            <v>42</v>
          </cell>
          <cell r="K447">
            <v>3000</v>
          </cell>
          <cell r="L447">
            <v>21000</v>
          </cell>
          <cell r="M447">
            <v>0</v>
          </cell>
          <cell r="N447">
            <v>0</v>
          </cell>
          <cell r="O447">
            <v>1680</v>
          </cell>
          <cell r="P447">
            <v>11760</v>
          </cell>
        </row>
        <row r="448">
          <cell r="A448">
            <v>4</v>
          </cell>
          <cell r="B448" t="str">
            <v>Cu-CuS04 REFERENCE ELECTRODE WITH 10 FT OF</v>
          </cell>
          <cell r="C448">
            <v>7</v>
          </cell>
          <cell r="D448" t="str">
            <v>SET</v>
          </cell>
          <cell r="E448">
            <v>4000</v>
          </cell>
          <cell r="F448">
            <v>28000</v>
          </cell>
          <cell r="H448">
            <v>0</v>
          </cell>
          <cell r="I448">
            <v>6</v>
          </cell>
          <cell r="J448">
            <v>42</v>
          </cell>
          <cell r="K448">
            <v>4000</v>
          </cell>
          <cell r="L448">
            <v>28000</v>
          </cell>
          <cell r="M448">
            <v>0</v>
          </cell>
          <cell r="N448">
            <v>0</v>
          </cell>
          <cell r="O448">
            <v>1680</v>
          </cell>
          <cell r="P448">
            <v>11760</v>
          </cell>
        </row>
        <row r="449">
          <cell r="B449" t="str">
            <v xml:space="preserve">#8 AWG HMWPE CATHODIC PROTECTION  </v>
          </cell>
        </row>
        <row r="450">
          <cell r="B450" t="str">
            <v xml:space="preserve">COPPER CABLE &amp; BACKFILL OVER SIZE   </v>
          </cell>
        </row>
        <row r="451">
          <cell r="B451" t="str">
            <v>6" D x 10" L, GLOBAL TYPE OR EQUAL</v>
          </cell>
        </row>
        <row r="452">
          <cell r="A452">
            <v>5</v>
          </cell>
          <cell r="B452" t="str">
            <v>#8AWG 1/C HALAR CABLE</v>
          </cell>
          <cell r="C452">
            <v>475</v>
          </cell>
          <cell r="D452" t="str">
            <v>M</v>
          </cell>
          <cell r="E452">
            <v>120</v>
          </cell>
          <cell r="F452">
            <v>57000</v>
          </cell>
          <cell r="H452">
            <v>0</v>
          </cell>
          <cell r="I452">
            <v>0.12</v>
          </cell>
          <cell r="J452">
            <v>57</v>
          </cell>
          <cell r="K452">
            <v>120</v>
          </cell>
          <cell r="L452">
            <v>57000</v>
          </cell>
          <cell r="M452">
            <v>0</v>
          </cell>
          <cell r="N452">
            <v>0</v>
          </cell>
          <cell r="O452">
            <v>34</v>
          </cell>
          <cell r="P452">
            <v>16150</v>
          </cell>
        </row>
        <row r="453">
          <cell r="A453">
            <v>6</v>
          </cell>
          <cell r="B453" t="str">
            <v>CADWELD POWDER CARTRIDGE, CA-25 TYPE</v>
          </cell>
          <cell r="C453">
            <v>15</v>
          </cell>
          <cell r="D453" t="str">
            <v>PCS</v>
          </cell>
          <cell r="E453">
            <v>125</v>
          </cell>
          <cell r="F453">
            <v>1875</v>
          </cell>
          <cell r="H453">
            <v>0</v>
          </cell>
          <cell r="I453">
            <v>1</v>
          </cell>
          <cell r="J453">
            <v>15</v>
          </cell>
          <cell r="K453">
            <v>125</v>
          </cell>
          <cell r="L453">
            <v>1875</v>
          </cell>
          <cell r="M453">
            <v>0</v>
          </cell>
          <cell r="N453">
            <v>0</v>
          </cell>
          <cell r="O453">
            <v>280</v>
          </cell>
          <cell r="P453">
            <v>4200</v>
          </cell>
        </row>
        <row r="454">
          <cell r="A454">
            <v>7</v>
          </cell>
          <cell r="B454" t="str">
            <v>CADWELD MOLD</v>
          </cell>
          <cell r="C454">
            <v>1</v>
          </cell>
          <cell r="D454" t="str">
            <v>SET</v>
          </cell>
          <cell r="E454">
            <v>1500</v>
          </cell>
          <cell r="F454">
            <v>1500</v>
          </cell>
          <cell r="H454">
            <v>0</v>
          </cell>
          <cell r="J454">
            <v>0</v>
          </cell>
          <cell r="K454">
            <v>1500</v>
          </cell>
          <cell r="L454">
            <v>1500</v>
          </cell>
          <cell r="M454">
            <v>0</v>
          </cell>
          <cell r="N454">
            <v>0</v>
          </cell>
          <cell r="O454">
            <v>0</v>
          </cell>
          <cell r="P454">
            <v>0</v>
          </cell>
        </row>
        <row r="455">
          <cell r="A455">
            <v>8</v>
          </cell>
          <cell r="B455" t="str">
            <v>C TYPE LUG</v>
          </cell>
          <cell r="C455">
            <v>60</v>
          </cell>
          <cell r="D455" t="str">
            <v>PCS</v>
          </cell>
          <cell r="E455">
            <v>50</v>
          </cell>
          <cell r="F455">
            <v>3000</v>
          </cell>
          <cell r="H455">
            <v>0</v>
          </cell>
          <cell r="I455">
            <v>0.5</v>
          </cell>
          <cell r="J455">
            <v>30</v>
          </cell>
          <cell r="K455">
            <v>50</v>
          </cell>
          <cell r="L455">
            <v>3000</v>
          </cell>
          <cell r="M455">
            <v>0</v>
          </cell>
          <cell r="N455">
            <v>0</v>
          </cell>
          <cell r="O455">
            <v>140</v>
          </cell>
          <cell r="P455">
            <v>8400</v>
          </cell>
        </row>
        <row r="456">
          <cell r="A456">
            <v>9</v>
          </cell>
          <cell r="B456" t="str">
            <v>TOOL,MOLD SUPPORT CLAMP CADWELD CAB-320</v>
          </cell>
          <cell r="C456">
            <v>1</v>
          </cell>
          <cell r="D456" t="str">
            <v>PCS</v>
          </cell>
          <cell r="E456">
            <v>2500</v>
          </cell>
          <cell r="F456">
            <v>2500</v>
          </cell>
          <cell r="H456">
            <v>0</v>
          </cell>
          <cell r="J456">
            <v>0</v>
          </cell>
          <cell r="K456">
            <v>2500</v>
          </cell>
          <cell r="L456">
            <v>2500</v>
          </cell>
          <cell r="M456">
            <v>0</v>
          </cell>
          <cell r="N456">
            <v>0</v>
          </cell>
          <cell r="O456">
            <v>0</v>
          </cell>
          <cell r="P456">
            <v>0</v>
          </cell>
        </row>
        <row r="457">
          <cell r="A457">
            <v>10</v>
          </cell>
          <cell r="B457" t="str">
            <v xml:space="preserve">NONMETALLIC CONDUIT, PVC CNS 1302 UPVC </v>
          </cell>
          <cell r="C457">
            <v>285</v>
          </cell>
          <cell r="D457" t="str">
            <v>M</v>
          </cell>
          <cell r="E457">
            <v>16</v>
          </cell>
          <cell r="F457">
            <v>4560</v>
          </cell>
          <cell r="H457">
            <v>0</v>
          </cell>
          <cell r="I457">
            <v>0.5</v>
          </cell>
          <cell r="J457">
            <v>143</v>
          </cell>
          <cell r="K457">
            <v>16</v>
          </cell>
          <cell r="L457">
            <v>4560</v>
          </cell>
          <cell r="M457">
            <v>0</v>
          </cell>
          <cell r="N457">
            <v>0</v>
          </cell>
          <cell r="O457">
            <v>140</v>
          </cell>
          <cell r="P457">
            <v>39900</v>
          </cell>
        </row>
        <row r="458">
          <cell r="B458" t="str">
            <v>TABLE 1, 1"</v>
          </cell>
          <cell r="P458">
            <v>0</v>
          </cell>
        </row>
        <row r="459">
          <cell r="A459">
            <v>11</v>
          </cell>
          <cell r="B459" t="str">
            <v xml:space="preserve">CONCRETE, 3000PSI </v>
          </cell>
          <cell r="C459">
            <v>3</v>
          </cell>
          <cell r="D459" t="str">
            <v>M3</v>
          </cell>
          <cell r="E459" t="str">
            <v>M+L</v>
          </cell>
          <cell r="F459" t="str">
            <v>M+L</v>
          </cell>
          <cell r="H459">
            <v>0</v>
          </cell>
          <cell r="J459">
            <v>0</v>
          </cell>
          <cell r="K459" t="str">
            <v>M+L</v>
          </cell>
          <cell r="L459" t="str">
            <v>M+L</v>
          </cell>
          <cell r="O459">
            <v>2300</v>
          </cell>
          <cell r="P459">
            <v>6900</v>
          </cell>
        </row>
        <row r="460">
          <cell r="A460">
            <v>12</v>
          </cell>
          <cell r="B460" t="str">
            <v>STEEL REINFORCING BAR, 3/8"</v>
          </cell>
          <cell r="C460">
            <v>610</v>
          </cell>
          <cell r="D460" t="str">
            <v>KG</v>
          </cell>
          <cell r="E460" t="str">
            <v>M+L</v>
          </cell>
          <cell r="F460" t="str">
            <v>M+L</v>
          </cell>
          <cell r="H460">
            <v>0</v>
          </cell>
          <cell r="J460">
            <v>0</v>
          </cell>
          <cell r="K460" t="str">
            <v>M+L</v>
          </cell>
          <cell r="L460" t="str">
            <v>M+L</v>
          </cell>
          <cell r="O460">
            <v>16</v>
          </cell>
          <cell r="P460">
            <v>9760</v>
          </cell>
        </row>
        <row r="461">
          <cell r="A461">
            <v>13</v>
          </cell>
          <cell r="B461" t="str">
            <v xml:space="preserve"> EXCAVATION</v>
          </cell>
          <cell r="C461">
            <v>152</v>
          </cell>
          <cell r="D461" t="str">
            <v>M3</v>
          </cell>
          <cell r="E461" t="str">
            <v>M+L</v>
          </cell>
          <cell r="F461" t="str">
            <v>M+L</v>
          </cell>
          <cell r="H461">
            <v>0</v>
          </cell>
          <cell r="J461">
            <v>0</v>
          </cell>
          <cell r="K461" t="str">
            <v>M+L</v>
          </cell>
          <cell r="L461" t="str">
            <v>M+L</v>
          </cell>
          <cell r="O461">
            <v>120</v>
          </cell>
          <cell r="P461">
            <v>18240</v>
          </cell>
        </row>
        <row r="462">
          <cell r="A462">
            <v>14</v>
          </cell>
          <cell r="B462" t="str">
            <v xml:space="preserve"> BACKFILL SAND</v>
          </cell>
          <cell r="C462">
            <v>50</v>
          </cell>
          <cell r="D462" t="str">
            <v>M3</v>
          </cell>
          <cell r="E462" t="str">
            <v>M+L</v>
          </cell>
          <cell r="F462" t="str">
            <v>M+L</v>
          </cell>
          <cell r="H462">
            <v>0</v>
          </cell>
          <cell r="J462">
            <v>0</v>
          </cell>
          <cell r="K462" t="str">
            <v>M+L</v>
          </cell>
          <cell r="L462" t="str">
            <v>M+L</v>
          </cell>
          <cell r="O462">
            <v>550</v>
          </cell>
          <cell r="P462">
            <v>27500</v>
          </cell>
        </row>
        <row r="463">
          <cell r="A463">
            <v>15</v>
          </cell>
          <cell r="B463" t="str">
            <v xml:space="preserve"> BACKFILL STONE</v>
          </cell>
          <cell r="C463">
            <v>31</v>
          </cell>
          <cell r="D463" t="str">
            <v>M3</v>
          </cell>
          <cell r="E463" t="str">
            <v>M+L</v>
          </cell>
          <cell r="F463" t="str">
            <v>M+L</v>
          </cell>
          <cell r="H463">
            <v>0</v>
          </cell>
          <cell r="J463">
            <v>0</v>
          </cell>
          <cell r="K463" t="str">
            <v>M+L</v>
          </cell>
          <cell r="L463" t="str">
            <v>M+L</v>
          </cell>
          <cell r="O463">
            <v>520</v>
          </cell>
          <cell r="P463">
            <v>16120</v>
          </cell>
        </row>
        <row r="464">
          <cell r="A464">
            <v>16</v>
          </cell>
          <cell r="B464" t="str">
            <v xml:space="preserve"> DISPOSAL</v>
          </cell>
          <cell r="C464">
            <v>80</v>
          </cell>
          <cell r="D464" t="str">
            <v>M3</v>
          </cell>
          <cell r="E464" t="str">
            <v>M+L</v>
          </cell>
          <cell r="F464" t="str">
            <v>M+L</v>
          </cell>
          <cell r="H464">
            <v>0</v>
          </cell>
          <cell r="J464">
            <v>0</v>
          </cell>
          <cell r="K464" t="str">
            <v>M+L</v>
          </cell>
          <cell r="L464" t="str">
            <v>M+L</v>
          </cell>
          <cell r="O464">
            <v>220</v>
          </cell>
          <cell r="P464">
            <v>17600</v>
          </cell>
        </row>
        <row r="465">
          <cell r="A465">
            <v>17</v>
          </cell>
          <cell r="B465" t="str">
            <v>熱縮絕緣套管理(含熱溶膠)</v>
          </cell>
          <cell r="C465">
            <v>9</v>
          </cell>
          <cell r="D465" t="str">
            <v>PCS</v>
          </cell>
          <cell r="E465">
            <v>500</v>
          </cell>
          <cell r="F465">
            <v>4500</v>
          </cell>
          <cell r="H465">
            <v>0</v>
          </cell>
          <cell r="I465">
            <v>2</v>
          </cell>
          <cell r="J465">
            <v>18</v>
          </cell>
          <cell r="K465">
            <v>500</v>
          </cell>
          <cell r="L465">
            <v>4500</v>
          </cell>
          <cell r="M465">
            <v>0</v>
          </cell>
          <cell r="N465">
            <v>0</v>
          </cell>
          <cell r="O465">
            <v>560</v>
          </cell>
          <cell r="P465">
            <v>5040</v>
          </cell>
        </row>
        <row r="466">
          <cell r="A466">
            <v>18</v>
          </cell>
          <cell r="B466" t="str">
            <v>自融型絕緣膠帶</v>
          </cell>
          <cell r="C466">
            <v>7</v>
          </cell>
          <cell r="D466" t="str">
            <v>ROLL</v>
          </cell>
          <cell r="E466">
            <v>300</v>
          </cell>
          <cell r="F466">
            <v>2100</v>
          </cell>
          <cell r="H466">
            <v>0</v>
          </cell>
          <cell r="I466">
            <v>1</v>
          </cell>
          <cell r="J466">
            <v>7</v>
          </cell>
          <cell r="K466">
            <v>300</v>
          </cell>
          <cell r="L466">
            <v>2100</v>
          </cell>
          <cell r="M466">
            <v>0</v>
          </cell>
          <cell r="N466">
            <v>0</v>
          </cell>
          <cell r="O466">
            <v>280</v>
          </cell>
          <cell r="P466">
            <v>1960</v>
          </cell>
        </row>
        <row r="467">
          <cell r="A467">
            <v>19</v>
          </cell>
          <cell r="B467" t="str">
            <v>熱融焊點PE包覆蓋</v>
          </cell>
          <cell r="C467">
            <v>8</v>
          </cell>
          <cell r="D467" t="str">
            <v>PCS</v>
          </cell>
          <cell r="E467">
            <v>350</v>
          </cell>
          <cell r="F467">
            <v>2800</v>
          </cell>
          <cell r="H467">
            <v>0</v>
          </cell>
          <cell r="I467">
            <v>1</v>
          </cell>
          <cell r="J467">
            <v>8</v>
          </cell>
          <cell r="K467">
            <v>350</v>
          </cell>
          <cell r="L467">
            <v>2800</v>
          </cell>
          <cell r="M467">
            <v>0</v>
          </cell>
          <cell r="N467">
            <v>0</v>
          </cell>
          <cell r="O467">
            <v>280</v>
          </cell>
          <cell r="P467">
            <v>2240</v>
          </cell>
        </row>
        <row r="468">
          <cell r="A468">
            <v>20</v>
          </cell>
          <cell r="B468" t="str">
            <v>MISCELLANEOUS INCLUDE 防蝕系統測試調整 &amp; 交通安全措施費</v>
          </cell>
          <cell r="C468">
            <v>1</v>
          </cell>
          <cell r="D468" t="str">
            <v>LOT</v>
          </cell>
          <cell r="E468">
            <v>67883.5</v>
          </cell>
          <cell r="F468">
            <v>67884</v>
          </cell>
          <cell r="H468">
            <v>0</v>
          </cell>
          <cell r="I468">
            <v>93.2</v>
          </cell>
          <cell r="J468">
            <v>93</v>
          </cell>
          <cell r="K468">
            <v>67884</v>
          </cell>
          <cell r="L468">
            <v>67884</v>
          </cell>
          <cell r="M468">
            <v>0</v>
          </cell>
          <cell r="N468">
            <v>0</v>
          </cell>
          <cell r="O468">
            <v>26096</v>
          </cell>
          <cell r="P468">
            <v>26096</v>
          </cell>
        </row>
        <row r="469">
          <cell r="B469" t="str">
            <v>SUB-TOTAL : (H)</v>
          </cell>
          <cell r="F469">
            <v>746719</v>
          </cell>
          <cell r="H469">
            <v>0</v>
          </cell>
          <cell r="J469">
            <v>1025</v>
          </cell>
          <cell r="K469">
            <v>0</v>
          </cell>
          <cell r="L469">
            <v>746719</v>
          </cell>
          <cell r="M469">
            <v>0</v>
          </cell>
          <cell r="N469">
            <v>0</v>
          </cell>
          <cell r="O469">
            <v>0</v>
          </cell>
          <cell r="P469">
            <v>383226</v>
          </cell>
        </row>
        <row r="470">
          <cell r="F470">
            <v>0</v>
          </cell>
          <cell r="H470">
            <v>0</v>
          </cell>
          <cell r="J470">
            <v>0</v>
          </cell>
          <cell r="K470">
            <v>0</v>
          </cell>
          <cell r="L470">
            <v>0</v>
          </cell>
          <cell r="M470">
            <v>0</v>
          </cell>
          <cell r="N470">
            <v>0</v>
          </cell>
          <cell r="O470">
            <v>0</v>
          </cell>
          <cell r="P470">
            <v>0</v>
          </cell>
        </row>
        <row r="471">
          <cell r="F471">
            <v>0</v>
          </cell>
          <cell r="H471">
            <v>0</v>
          </cell>
          <cell r="J471">
            <v>0</v>
          </cell>
          <cell r="K471">
            <v>0</v>
          </cell>
          <cell r="L471">
            <v>0</v>
          </cell>
          <cell r="M471">
            <v>0</v>
          </cell>
          <cell r="N471">
            <v>0</v>
          </cell>
          <cell r="O471">
            <v>0</v>
          </cell>
          <cell r="P471">
            <v>0</v>
          </cell>
        </row>
        <row r="472">
          <cell r="F472">
            <v>0</v>
          </cell>
          <cell r="H472">
            <v>0</v>
          </cell>
          <cell r="J472">
            <v>0</v>
          </cell>
          <cell r="K472">
            <v>0</v>
          </cell>
          <cell r="L472">
            <v>0</v>
          </cell>
          <cell r="M472">
            <v>0</v>
          </cell>
          <cell r="N472">
            <v>0</v>
          </cell>
          <cell r="O472">
            <v>0</v>
          </cell>
          <cell r="P472">
            <v>0</v>
          </cell>
        </row>
        <row r="473">
          <cell r="A473" t="str">
            <v>I.</v>
          </cell>
          <cell r="B473" t="str">
            <v>APS SYSTEM</v>
          </cell>
          <cell r="F473">
            <v>0</v>
          </cell>
          <cell r="H473">
            <v>0</v>
          </cell>
          <cell r="J473">
            <v>0</v>
          </cell>
          <cell r="K473">
            <v>0</v>
          </cell>
          <cell r="L473">
            <v>0</v>
          </cell>
          <cell r="M473">
            <v>0</v>
          </cell>
          <cell r="N473">
            <v>0</v>
          </cell>
          <cell r="O473">
            <v>0</v>
          </cell>
          <cell r="P473">
            <v>0</v>
          </cell>
        </row>
        <row r="474">
          <cell r="B474" t="str">
            <v>D&amp;F SYSTEM PANEL, INCLUDING</v>
          </cell>
          <cell r="F474">
            <v>0</v>
          </cell>
          <cell r="H474">
            <v>0</v>
          </cell>
          <cell r="J474">
            <v>0</v>
          </cell>
          <cell r="K474">
            <v>0</v>
          </cell>
          <cell r="L474">
            <v>0</v>
          </cell>
          <cell r="M474">
            <v>0</v>
          </cell>
          <cell r="N474">
            <v>0</v>
          </cell>
          <cell r="O474">
            <v>0</v>
          </cell>
          <cell r="P474">
            <v>0</v>
          </cell>
        </row>
        <row r="475">
          <cell r="A475">
            <v>1</v>
          </cell>
          <cell r="B475" t="str">
            <v>PLC BASE PANEL, INDOOR IP20 ENCLOSURE, W/</v>
          </cell>
          <cell r="C475">
            <v>1</v>
          </cell>
          <cell r="D475" t="str">
            <v>SET</v>
          </cell>
          <cell r="E475">
            <v>1285400</v>
          </cell>
          <cell r="F475">
            <v>1285400</v>
          </cell>
          <cell r="H475">
            <v>0</v>
          </cell>
          <cell r="I475">
            <v>50</v>
          </cell>
          <cell r="J475">
            <v>50</v>
          </cell>
          <cell r="K475">
            <v>1285400</v>
          </cell>
          <cell r="L475">
            <v>1285400</v>
          </cell>
          <cell r="M475">
            <v>0</v>
          </cell>
          <cell r="N475">
            <v>0</v>
          </cell>
          <cell r="O475">
            <v>14000</v>
          </cell>
          <cell r="P475">
            <v>14000</v>
          </cell>
        </row>
        <row r="476">
          <cell r="B476" t="str">
            <v xml:space="preserve">POWER SUPPLY, DIx144, DOx100, </v>
          </cell>
          <cell r="F476">
            <v>0</v>
          </cell>
          <cell r="H476">
            <v>0</v>
          </cell>
          <cell r="J476">
            <v>0</v>
          </cell>
          <cell r="K476">
            <v>0</v>
          </cell>
          <cell r="L476">
            <v>0</v>
          </cell>
          <cell r="M476">
            <v>0</v>
          </cell>
          <cell r="N476">
            <v>0</v>
          </cell>
          <cell r="O476">
            <v>0</v>
          </cell>
          <cell r="P476">
            <v>0</v>
          </cell>
        </row>
        <row r="477">
          <cell r="B477" t="str">
            <v>INTERPOSITION RELAY x50,  WIRING, AND TB.</v>
          </cell>
          <cell r="F477">
            <v>0</v>
          </cell>
          <cell r="H477">
            <v>0</v>
          </cell>
          <cell r="J477">
            <v>0</v>
          </cell>
          <cell r="K477">
            <v>0</v>
          </cell>
          <cell r="L477">
            <v>0</v>
          </cell>
          <cell r="M477">
            <v>0</v>
          </cell>
          <cell r="N477">
            <v>0</v>
          </cell>
          <cell r="O477">
            <v>0</v>
          </cell>
          <cell r="P477">
            <v>0</v>
          </cell>
        </row>
        <row r="478">
          <cell r="B478" t="str">
            <v>SOFTWARE DESIGN PACKAGE</v>
          </cell>
          <cell r="F478">
            <v>0</v>
          </cell>
          <cell r="H478">
            <v>0</v>
          </cell>
          <cell r="J478">
            <v>0</v>
          </cell>
          <cell r="K478">
            <v>0</v>
          </cell>
          <cell r="L478">
            <v>0</v>
          </cell>
          <cell r="M478">
            <v>0</v>
          </cell>
          <cell r="N478">
            <v>0</v>
          </cell>
          <cell r="O478">
            <v>0</v>
          </cell>
          <cell r="P478">
            <v>0</v>
          </cell>
        </row>
        <row r="479">
          <cell r="A479">
            <v>2</v>
          </cell>
          <cell r="B479" t="str">
            <v>OPERATION CONSOLE, INCLUDING</v>
          </cell>
          <cell r="C479">
            <v>1</v>
          </cell>
          <cell r="D479" t="str">
            <v>SET</v>
          </cell>
          <cell r="E479">
            <v>357000</v>
          </cell>
          <cell r="F479">
            <v>357000</v>
          </cell>
          <cell r="H479">
            <v>0</v>
          </cell>
          <cell r="I479">
            <v>20</v>
          </cell>
          <cell r="J479">
            <v>20</v>
          </cell>
          <cell r="K479">
            <v>357000</v>
          </cell>
          <cell r="L479">
            <v>357000</v>
          </cell>
          <cell r="M479">
            <v>0</v>
          </cell>
          <cell r="N479">
            <v>0</v>
          </cell>
          <cell r="O479">
            <v>5600</v>
          </cell>
          <cell r="P479">
            <v>5600</v>
          </cell>
        </row>
        <row r="480">
          <cell r="B480" t="str">
            <v>ANNUNCIATOR PANEL, W/ 50 WINDOWS</v>
          </cell>
          <cell r="F480">
            <v>0</v>
          </cell>
          <cell r="H480">
            <v>0</v>
          </cell>
          <cell r="J480">
            <v>0</v>
          </cell>
          <cell r="K480">
            <v>0</v>
          </cell>
          <cell r="L480">
            <v>0</v>
          </cell>
          <cell r="M480">
            <v>0</v>
          </cell>
          <cell r="N480">
            <v>0</v>
          </cell>
          <cell r="O480">
            <v>0</v>
          </cell>
          <cell r="P480">
            <v>0</v>
          </cell>
        </row>
        <row r="481">
          <cell r="B481" t="str">
            <v xml:space="preserve">COMMAND BOARD, W/ 15 PB SWITCH(SW. W/LIGHT) </v>
          </cell>
          <cell r="F481">
            <v>0</v>
          </cell>
          <cell r="H481">
            <v>0</v>
          </cell>
          <cell r="J481">
            <v>0</v>
          </cell>
          <cell r="K481">
            <v>0</v>
          </cell>
          <cell r="L481">
            <v>0</v>
          </cell>
          <cell r="M481">
            <v>0</v>
          </cell>
          <cell r="N481">
            <v>0</v>
          </cell>
          <cell r="O481">
            <v>0</v>
          </cell>
          <cell r="P481">
            <v>0</v>
          </cell>
        </row>
        <row r="482">
          <cell r="B482" t="str">
            <v>WIRING, AND TB.</v>
          </cell>
          <cell r="F482">
            <v>0</v>
          </cell>
          <cell r="H482">
            <v>0</v>
          </cell>
          <cell r="J482">
            <v>0</v>
          </cell>
          <cell r="K482">
            <v>0</v>
          </cell>
          <cell r="L482">
            <v>0</v>
          </cell>
          <cell r="M482">
            <v>0</v>
          </cell>
          <cell r="N482">
            <v>0</v>
          </cell>
          <cell r="O482">
            <v>0</v>
          </cell>
          <cell r="P482">
            <v>0</v>
          </cell>
        </row>
        <row r="483">
          <cell r="A483">
            <v>3</v>
          </cell>
          <cell r="B483" t="str">
            <v>MIMIC PANEL, ENCLOSURE SIZE 2300Hx1400Wx600D</v>
          </cell>
          <cell r="C483">
            <v>1</v>
          </cell>
          <cell r="D483" t="str">
            <v>SET</v>
          </cell>
          <cell r="E483">
            <v>448000</v>
          </cell>
          <cell r="F483">
            <v>448000</v>
          </cell>
          <cell r="H483">
            <v>0</v>
          </cell>
          <cell r="I483">
            <v>20</v>
          </cell>
          <cell r="J483">
            <v>20</v>
          </cell>
          <cell r="K483">
            <v>448000</v>
          </cell>
          <cell r="L483">
            <v>448000</v>
          </cell>
          <cell r="M483">
            <v>0</v>
          </cell>
          <cell r="N483">
            <v>0</v>
          </cell>
          <cell r="O483">
            <v>5600</v>
          </cell>
          <cell r="P483">
            <v>5600</v>
          </cell>
        </row>
        <row r="484">
          <cell r="B484" t="str">
            <v>MOSAIC PANEL  SIZE 1200Hx1200W, W/</v>
          </cell>
          <cell r="F484">
            <v>0</v>
          </cell>
          <cell r="H484">
            <v>0</v>
          </cell>
          <cell r="J484">
            <v>0</v>
          </cell>
          <cell r="K484">
            <v>0</v>
          </cell>
          <cell r="L484">
            <v>0</v>
          </cell>
          <cell r="M484">
            <v>0</v>
          </cell>
          <cell r="N484">
            <v>0</v>
          </cell>
          <cell r="O484">
            <v>0</v>
          </cell>
          <cell r="P484">
            <v>0</v>
          </cell>
        </row>
        <row r="485">
          <cell r="B485" t="str">
            <v>INDICATION LIGHT x60, POWER SUPPLY, WIRING, AND TB.</v>
          </cell>
          <cell r="F485">
            <v>0</v>
          </cell>
          <cell r="H485">
            <v>0</v>
          </cell>
          <cell r="J485">
            <v>0</v>
          </cell>
          <cell r="K485">
            <v>0</v>
          </cell>
          <cell r="L485">
            <v>0</v>
          </cell>
          <cell r="M485">
            <v>0</v>
          </cell>
          <cell r="N485">
            <v>0</v>
          </cell>
          <cell r="O485">
            <v>0</v>
          </cell>
          <cell r="P485">
            <v>0</v>
          </cell>
        </row>
        <row r="486">
          <cell r="A486">
            <v>4</v>
          </cell>
          <cell r="B486" t="str">
            <v>RECEIVING PANEL, INDOOR IP20 ENCLOSURE, W/</v>
          </cell>
          <cell r="C486">
            <v>1</v>
          </cell>
          <cell r="D486" t="str">
            <v>SET</v>
          </cell>
          <cell r="E486">
            <v>1400000</v>
          </cell>
          <cell r="F486">
            <v>1400000</v>
          </cell>
          <cell r="H486">
            <v>0</v>
          </cell>
          <cell r="I486">
            <v>50</v>
          </cell>
          <cell r="J486">
            <v>50</v>
          </cell>
          <cell r="K486">
            <v>1400000</v>
          </cell>
          <cell r="L486">
            <v>1400000</v>
          </cell>
          <cell r="M486">
            <v>0</v>
          </cell>
          <cell r="N486">
            <v>0</v>
          </cell>
          <cell r="O486">
            <v>14000</v>
          </cell>
          <cell r="P486">
            <v>14000</v>
          </cell>
        </row>
        <row r="487">
          <cell r="B487" t="str">
            <v>UV/IR DETECTOR CONTROLLER, 4-CHANNEL x1</v>
          </cell>
          <cell r="F487">
            <v>0</v>
          </cell>
          <cell r="H487">
            <v>0</v>
          </cell>
          <cell r="J487">
            <v>0</v>
          </cell>
          <cell r="K487">
            <v>0</v>
          </cell>
          <cell r="L487">
            <v>0</v>
          </cell>
          <cell r="M487">
            <v>0</v>
          </cell>
          <cell r="N487">
            <v>0</v>
          </cell>
          <cell r="O487">
            <v>0</v>
          </cell>
          <cell r="P487">
            <v>0</v>
          </cell>
        </row>
        <row r="488">
          <cell r="B488" t="str">
            <v>GAS DETECTOR CONTROLLER, 8-CHANNEL x8</v>
          </cell>
          <cell r="F488">
            <v>0</v>
          </cell>
          <cell r="H488">
            <v>0</v>
          </cell>
          <cell r="J488">
            <v>0</v>
          </cell>
          <cell r="K488">
            <v>0</v>
          </cell>
          <cell r="L488">
            <v>0</v>
          </cell>
          <cell r="M488">
            <v>0</v>
          </cell>
          <cell r="N488">
            <v>0</v>
          </cell>
          <cell r="O488">
            <v>0</v>
          </cell>
          <cell r="P488">
            <v>0</v>
          </cell>
        </row>
        <row r="489">
          <cell r="B489" t="str">
            <v>LOW TEMP. DETECTOR CONTROLLER, 4-CHANNEL x7</v>
          </cell>
          <cell r="F489">
            <v>0</v>
          </cell>
          <cell r="H489">
            <v>0</v>
          </cell>
          <cell r="J489">
            <v>0</v>
          </cell>
          <cell r="K489">
            <v>0</v>
          </cell>
          <cell r="L489">
            <v>0</v>
          </cell>
          <cell r="M489">
            <v>0</v>
          </cell>
          <cell r="N489">
            <v>0</v>
          </cell>
          <cell r="O489">
            <v>0</v>
          </cell>
          <cell r="P489">
            <v>0</v>
          </cell>
        </row>
        <row r="490">
          <cell r="B490" t="str">
            <v>POWER SUPPLY, WIRING, AND TB.</v>
          </cell>
          <cell r="F490">
            <v>0</v>
          </cell>
          <cell r="H490">
            <v>0</v>
          </cell>
          <cell r="J490">
            <v>0</v>
          </cell>
          <cell r="K490">
            <v>0</v>
          </cell>
          <cell r="L490">
            <v>0</v>
          </cell>
          <cell r="M490">
            <v>0</v>
          </cell>
          <cell r="N490">
            <v>0</v>
          </cell>
          <cell r="O490">
            <v>0</v>
          </cell>
          <cell r="P490">
            <v>0</v>
          </cell>
        </row>
        <row r="491">
          <cell r="A491">
            <v>5</v>
          </cell>
          <cell r="B491" t="str">
            <v>MANUAL STATION, 110VAC, CL.1 DIV.2, NEMA-4X</v>
          </cell>
          <cell r="C491">
            <v>16</v>
          </cell>
          <cell r="D491" t="str">
            <v>SET</v>
          </cell>
          <cell r="E491">
            <v>30000</v>
          </cell>
          <cell r="F491">
            <v>480000</v>
          </cell>
          <cell r="H491">
            <v>0</v>
          </cell>
          <cell r="I491">
            <v>5</v>
          </cell>
          <cell r="J491">
            <v>80</v>
          </cell>
          <cell r="K491">
            <v>30000</v>
          </cell>
          <cell r="L491">
            <v>480000</v>
          </cell>
          <cell r="M491">
            <v>0</v>
          </cell>
          <cell r="N491">
            <v>0</v>
          </cell>
          <cell r="O491">
            <v>1400</v>
          </cell>
          <cell r="P491">
            <v>22400</v>
          </cell>
        </row>
        <row r="492">
          <cell r="A492">
            <v>6</v>
          </cell>
          <cell r="B492" t="str">
            <v>SIREN(SPEAKER),, 110VAC, CL.1 DIV.2, NEMA-4X</v>
          </cell>
          <cell r="C492">
            <v>16</v>
          </cell>
          <cell r="D492" t="str">
            <v>SET</v>
          </cell>
          <cell r="E492">
            <v>40000</v>
          </cell>
          <cell r="F492">
            <v>640000</v>
          </cell>
          <cell r="H492">
            <v>0</v>
          </cell>
          <cell r="I492">
            <v>5</v>
          </cell>
          <cell r="J492">
            <v>80</v>
          </cell>
          <cell r="K492">
            <v>40000</v>
          </cell>
          <cell r="L492">
            <v>640000</v>
          </cell>
          <cell r="M492">
            <v>0</v>
          </cell>
          <cell r="N492">
            <v>0</v>
          </cell>
          <cell r="O492">
            <v>1400</v>
          </cell>
          <cell r="P492">
            <v>22400</v>
          </cell>
        </row>
        <row r="493">
          <cell r="A493">
            <v>7</v>
          </cell>
          <cell r="B493" t="str">
            <v>VISUAL ALARM BECON, , 110VAC, CL.1 DIV.2, NEMA-4X</v>
          </cell>
          <cell r="C493">
            <v>16</v>
          </cell>
          <cell r="D493" t="str">
            <v>SET</v>
          </cell>
          <cell r="E493">
            <v>37000</v>
          </cell>
          <cell r="F493">
            <v>592000</v>
          </cell>
          <cell r="H493">
            <v>0</v>
          </cell>
          <cell r="I493">
            <v>5</v>
          </cell>
          <cell r="J493">
            <v>80</v>
          </cell>
          <cell r="K493">
            <v>37000</v>
          </cell>
          <cell r="L493">
            <v>592000</v>
          </cell>
          <cell r="M493">
            <v>0</v>
          </cell>
          <cell r="N493">
            <v>0</v>
          </cell>
          <cell r="O493">
            <v>1400</v>
          </cell>
          <cell r="P493">
            <v>22400</v>
          </cell>
        </row>
        <row r="494">
          <cell r="A494">
            <v>8</v>
          </cell>
          <cell r="B494" t="str">
            <v>UV/IR FLAME DETECTOR, CL.1 DIV.2, NEMA-4X</v>
          </cell>
          <cell r="C494">
            <v>4</v>
          </cell>
          <cell r="D494" t="str">
            <v>SET</v>
          </cell>
          <cell r="E494">
            <v>67000</v>
          </cell>
          <cell r="F494">
            <v>268000</v>
          </cell>
          <cell r="H494">
            <v>0</v>
          </cell>
          <cell r="I494">
            <v>8</v>
          </cell>
          <cell r="J494">
            <v>32</v>
          </cell>
          <cell r="K494">
            <v>67000</v>
          </cell>
          <cell r="L494">
            <v>268000</v>
          </cell>
          <cell r="M494">
            <v>0</v>
          </cell>
          <cell r="N494">
            <v>0</v>
          </cell>
          <cell r="O494">
            <v>2240</v>
          </cell>
          <cell r="P494">
            <v>8960</v>
          </cell>
        </row>
        <row r="495">
          <cell r="A495">
            <v>9</v>
          </cell>
          <cell r="B495" t="str">
            <v>LOW TEMPERATURE DETECTOR, 50FT LG., NEMA-4X</v>
          </cell>
          <cell r="C495">
            <v>4</v>
          </cell>
          <cell r="D495" t="str">
            <v>SET</v>
          </cell>
          <cell r="E495">
            <v>288000</v>
          </cell>
          <cell r="F495">
            <v>1152000</v>
          </cell>
          <cell r="H495">
            <v>0</v>
          </cell>
          <cell r="I495">
            <v>10</v>
          </cell>
          <cell r="J495">
            <v>40</v>
          </cell>
          <cell r="K495">
            <v>288000</v>
          </cell>
          <cell r="L495">
            <v>1152000</v>
          </cell>
          <cell r="M495">
            <v>0</v>
          </cell>
          <cell r="N495">
            <v>0</v>
          </cell>
          <cell r="O495">
            <v>2800</v>
          </cell>
          <cell r="P495">
            <v>11200</v>
          </cell>
        </row>
        <row r="496">
          <cell r="A496">
            <v>10</v>
          </cell>
          <cell r="B496" t="str">
            <v>COMBUSTIBLE GAS DETECTOR,  CATALYTIC TYPE</v>
          </cell>
          <cell r="C496">
            <v>60</v>
          </cell>
          <cell r="D496" t="str">
            <v>EST</v>
          </cell>
          <cell r="E496">
            <v>50000</v>
          </cell>
          <cell r="F496">
            <v>3000000</v>
          </cell>
          <cell r="H496">
            <v>0</v>
          </cell>
          <cell r="I496">
            <v>5</v>
          </cell>
          <cell r="J496">
            <v>300</v>
          </cell>
          <cell r="K496">
            <v>50000</v>
          </cell>
          <cell r="L496">
            <v>3000000</v>
          </cell>
          <cell r="M496">
            <v>0</v>
          </cell>
          <cell r="N496">
            <v>0</v>
          </cell>
          <cell r="O496">
            <v>1400</v>
          </cell>
          <cell r="P496">
            <v>84000</v>
          </cell>
        </row>
        <row r="497">
          <cell r="B497" t="str">
            <v>CL.1, DIV.2, W/ WEATHER HOUSING, FILTER, NEMA-4X</v>
          </cell>
          <cell r="F497">
            <v>0</v>
          </cell>
          <cell r="H497">
            <v>0</v>
          </cell>
          <cell r="J497">
            <v>0</v>
          </cell>
          <cell r="K497">
            <v>0</v>
          </cell>
          <cell r="L497">
            <v>0</v>
          </cell>
          <cell r="M497">
            <v>0</v>
          </cell>
          <cell r="N497">
            <v>0</v>
          </cell>
          <cell r="O497">
            <v>0</v>
          </cell>
          <cell r="P497">
            <v>0</v>
          </cell>
        </row>
        <row r="498">
          <cell r="A498">
            <v>11</v>
          </cell>
          <cell r="B498" t="str">
            <v>GAS DETECTOR TEST KIT FOR 60 DETECTORS &amp; GRAPHIC PANEL</v>
          </cell>
          <cell r="C498">
            <v>1</v>
          </cell>
          <cell r="D498" t="str">
            <v>SET</v>
          </cell>
          <cell r="E498">
            <v>350000</v>
          </cell>
          <cell r="F498">
            <v>350000</v>
          </cell>
          <cell r="H498">
            <v>0</v>
          </cell>
          <cell r="I498">
            <v>10</v>
          </cell>
          <cell r="J498">
            <v>10</v>
          </cell>
          <cell r="K498">
            <v>350000</v>
          </cell>
          <cell r="L498">
            <v>350000</v>
          </cell>
          <cell r="M498">
            <v>0</v>
          </cell>
          <cell r="N498">
            <v>0</v>
          </cell>
          <cell r="O498">
            <v>2800</v>
          </cell>
          <cell r="P498">
            <v>2800</v>
          </cell>
        </row>
        <row r="499">
          <cell r="A499">
            <v>12</v>
          </cell>
          <cell r="B499" t="str">
            <v>R.S.G. CONDUIT/W COUPLING 1"</v>
          </cell>
          <cell r="C499">
            <v>1600</v>
          </cell>
          <cell r="D499" t="str">
            <v>M</v>
          </cell>
          <cell r="E499">
            <v>49</v>
          </cell>
          <cell r="F499">
            <v>78400</v>
          </cell>
          <cell r="H499">
            <v>0</v>
          </cell>
          <cell r="I499">
            <v>0.54</v>
          </cell>
          <cell r="J499">
            <v>864</v>
          </cell>
          <cell r="K499">
            <v>49</v>
          </cell>
          <cell r="L499">
            <v>78400</v>
          </cell>
          <cell r="M499">
            <v>0</v>
          </cell>
          <cell r="N499">
            <v>0</v>
          </cell>
          <cell r="O499">
            <v>151</v>
          </cell>
          <cell r="P499">
            <v>241600</v>
          </cell>
        </row>
        <row r="500">
          <cell r="A500">
            <v>13</v>
          </cell>
          <cell r="B500" t="str">
            <v>R.S.G. CONDUIT/W COUPLING 2"</v>
          </cell>
          <cell r="C500">
            <v>2300</v>
          </cell>
          <cell r="D500" t="str">
            <v>M</v>
          </cell>
          <cell r="E500">
            <v>105</v>
          </cell>
          <cell r="F500">
            <v>241500</v>
          </cell>
          <cell r="H500">
            <v>0</v>
          </cell>
          <cell r="I500">
            <v>0.98</v>
          </cell>
          <cell r="J500">
            <v>2254</v>
          </cell>
          <cell r="K500">
            <v>105</v>
          </cell>
          <cell r="L500">
            <v>241500</v>
          </cell>
          <cell r="M500">
            <v>0</v>
          </cell>
          <cell r="N500">
            <v>0</v>
          </cell>
          <cell r="O500">
            <v>274</v>
          </cell>
          <cell r="P500">
            <v>630200</v>
          </cell>
        </row>
        <row r="501">
          <cell r="A501">
            <v>14</v>
          </cell>
          <cell r="B501" t="str">
            <v>FITTING FOR R.S.G. CONDUIT</v>
          </cell>
          <cell r="C501">
            <v>1</v>
          </cell>
          <cell r="D501" t="str">
            <v>LOT</v>
          </cell>
          <cell r="E501">
            <v>639800</v>
          </cell>
          <cell r="F501">
            <v>639800</v>
          </cell>
          <cell r="H501">
            <v>0</v>
          </cell>
          <cell r="I501">
            <v>935.4</v>
          </cell>
          <cell r="J501">
            <v>935</v>
          </cell>
          <cell r="K501">
            <v>639800</v>
          </cell>
          <cell r="L501">
            <v>639800</v>
          </cell>
          <cell r="M501">
            <v>0</v>
          </cell>
          <cell r="N501">
            <v>0</v>
          </cell>
          <cell r="O501">
            <v>261912</v>
          </cell>
          <cell r="P501">
            <v>261912</v>
          </cell>
        </row>
        <row r="502">
          <cell r="A502">
            <v>15</v>
          </cell>
          <cell r="B502" t="str">
            <v>600V控制電纜,銅導体,PVC絕緣,麥拉遮蔽(OVERALL),</v>
          </cell>
          <cell r="C502">
            <v>650</v>
          </cell>
          <cell r="D502" t="str">
            <v>M</v>
          </cell>
          <cell r="E502">
            <v>37</v>
          </cell>
          <cell r="F502">
            <v>24050</v>
          </cell>
          <cell r="H502">
            <v>0</v>
          </cell>
          <cell r="I502">
            <v>0.11700000000000001</v>
          </cell>
          <cell r="J502">
            <v>76</v>
          </cell>
          <cell r="K502">
            <v>37</v>
          </cell>
          <cell r="L502">
            <v>24050</v>
          </cell>
          <cell r="M502">
            <v>0</v>
          </cell>
          <cell r="N502">
            <v>0</v>
          </cell>
          <cell r="O502">
            <v>33</v>
          </cell>
          <cell r="P502">
            <v>21450</v>
          </cell>
        </row>
        <row r="503">
          <cell r="B503" t="str">
            <v>PVC黑色被覆 7C-2SQ.MM</v>
          </cell>
          <cell r="F503">
            <v>0</v>
          </cell>
          <cell r="H503">
            <v>0</v>
          </cell>
          <cell r="J503">
            <v>0</v>
          </cell>
          <cell r="K503">
            <v>0</v>
          </cell>
          <cell r="L503">
            <v>0</v>
          </cell>
          <cell r="M503">
            <v>0</v>
          </cell>
          <cell r="N503">
            <v>0</v>
          </cell>
          <cell r="O503">
            <v>0</v>
          </cell>
          <cell r="P503">
            <v>0</v>
          </cell>
        </row>
        <row r="504">
          <cell r="A504">
            <v>16</v>
          </cell>
          <cell r="B504" t="str">
            <v>600V控制電纜,銅導体,PVC絕緣,麥拉遮蔽(OVERALL),</v>
          </cell>
          <cell r="C504">
            <v>1500</v>
          </cell>
          <cell r="D504" t="str">
            <v>M</v>
          </cell>
          <cell r="E504">
            <v>41</v>
          </cell>
          <cell r="F504">
            <v>61500</v>
          </cell>
          <cell r="H504">
            <v>0</v>
          </cell>
          <cell r="I504">
            <v>0.13300000000000001</v>
          </cell>
          <cell r="J504">
            <v>200</v>
          </cell>
          <cell r="K504">
            <v>41</v>
          </cell>
          <cell r="L504">
            <v>61500</v>
          </cell>
          <cell r="M504">
            <v>0</v>
          </cell>
          <cell r="N504">
            <v>0</v>
          </cell>
          <cell r="O504">
            <v>37</v>
          </cell>
          <cell r="P504">
            <v>55500</v>
          </cell>
        </row>
        <row r="505">
          <cell r="B505" t="str">
            <v>PVC黑色被覆 9C-2SQ.MM</v>
          </cell>
          <cell r="F505">
            <v>0</v>
          </cell>
          <cell r="H505">
            <v>0</v>
          </cell>
          <cell r="J505">
            <v>0</v>
          </cell>
          <cell r="K505">
            <v>0</v>
          </cell>
          <cell r="L505">
            <v>0</v>
          </cell>
          <cell r="M505">
            <v>0</v>
          </cell>
          <cell r="N505">
            <v>0</v>
          </cell>
          <cell r="O505">
            <v>0</v>
          </cell>
          <cell r="P505">
            <v>0</v>
          </cell>
        </row>
        <row r="506">
          <cell r="A506">
            <v>17</v>
          </cell>
          <cell r="B506" t="str">
            <v>600V控制電纜,銅導体,PVC絕緣,麥拉遮蔽(OVERALL),</v>
          </cell>
          <cell r="C506">
            <v>2600</v>
          </cell>
          <cell r="D506" t="str">
            <v>M</v>
          </cell>
          <cell r="E506">
            <v>53</v>
          </cell>
          <cell r="F506">
            <v>137800</v>
          </cell>
          <cell r="H506">
            <v>0</v>
          </cell>
          <cell r="I506">
            <v>0.153</v>
          </cell>
          <cell r="J506">
            <v>398</v>
          </cell>
          <cell r="K506">
            <v>53</v>
          </cell>
          <cell r="L506">
            <v>137800</v>
          </cell>
          <cell r="M506">
            <v>0</v>
          </cell>
          <cell r="N506">
            <v>0</v>
          </cell>
          <cell r="O506">
            <v>43</v>
          </cell>
          <cell r="P506">
            <v>111800</v>
          </cell>
        </row>
        <row r="507">
          <cell r="B507" t="str">
            <v>PVC黑色被覆 12C-2SQ.MM</v>
          </cell>
          <cell r="F507">
            <v>0</v>
          </cell>
          <cell r="H507">
            <v>0</v>
          </cell>
          <cell r="J507">
            <v>0</v>
          </cell>
          <cell r="K507">
            <v>0</v>
          </cell>
          <cell r="L507">
            <v>0</v>
          </cell>
          <cell r="M507">
            <v>0</v>
          </cell>
          <cell r="N507">
            <v>0</v>
          </cell>
          <cell r="O507">
            <v>0</v>
          </cell>
          <cell r="P507">
            <v>0</v>
          </cell>
        </row>
        <row r="508">
          <cell r="A508">
            <v>18</v>
          </cell>
          <cell r="B508" t="str">
            <v>600V控制電纜,銅導体,PVC絕緣,麥拉遮蔽(OVERALL),</v>
          </cell>
          <cell r="C508">
            <v>10000</v>
          </cell>
          <cell r="D508" t="str">
            <v>M</v>
          </cell>
          <cell r="E508">
            <v>44</v>
          </cell>
          <cell r="F508">
            <v>440000</v>
          </cell>
          <cell r="H508">
            <v>0</v>
          </cell>
          <cell r="I508">
            <v>0.13500000000000001</v>
          </cell>
          <cell r="J508">
            <v>1350</v>
          </cell>
          <cell r="K508">
            <v>44</v>
          </cell>
          <cell r="L508">
            <v>440000</v>
          </cell>
          <cell r="M508">
            <v>0</v>
          </cell>
          <cell r="N508">
            <v>0</v>
          </cell>
          <cell r="O508">
            <v>38</v>
          </cell>
          <cell r="P508">
            <v>380000</v>
          </cell>
        </row>
        <row r="509">
          <cell r="B509" t="str">
            <v>PVC黑色被覆 7C-3.5SQ.MM</v>
          </cell>
          <cell r="F509">
            <v>0</v>
          </cell>
          <cell r="H509">
            <v>0</v>
          </cell>
          <cell r="J509">
            <v>0</v>
          </cell>
          <cell r="K509">
            <v>0</v>
          </cell>
          <cell r="L509">
            <v>0</v>
          </cell>
          <cell r="M509">
            <v>0</v>
          </cell>
          <cell r="N509">
            <v>0</v>
          </cell>
          <cell r="O509">
            <v>0</v>
          </cell>
          <cell r="P509">
            <v>0</v>
          </cell>
        </row>
        <row r="510">
          <cell r="A510">
            <v>19</v>
          </cell>
          <cell r="B510" t="str">
            <v>600V控制電纜,銅導体,PVC絕緣,麥拉遮蔽(OVERALL),</v>
          </cell>
          <cell r="C510">
            <v>3000</v>
          </cell>
          <cell r="D510" t="str">
            <v>M</v>
          </cell>
          <cell r="E510">
            <v>76</v>
          </cell>
          <cell r="F510">
            <v>228000</v>
          </cell>
          <cell r="H510">
            <v>0</v>
          </cell>
          <cell r="I510">
            <v>0.193</v>
          </cell>
          <cell r="J510">
            <v>579</v>
          </cell>
          <cell r="K510">
            <v>76</v>
          </cell>
          <cell r="L510">
            <v>228000</v>
          </cell>
          <cell r="M510">
            <v>0</v>
          </cell>
          <cell r="N510">
            <v>0</v>
          </cell>
          <cell r="O510">
            <v>54</v>
          </cell>
          <cell r="P510">
            <v>162000</v>
          </cell>
        </row>
        <row r="511">
          <cell r="B511" t="str">
            <v>PVC黑色被覆 19C-2SQ.MM</v>
          </cell>
          <cell r="F511">
            <v>0</v>
          </cell>
          <cell r="H511">
            <v>0</v>
          </cell>
          <cell r="J511">
            <v>0</v>
          </cell>
          <cell r="K511">
            <v>0</v>
          </cell>
          <cell r="L511">
            <v>0</v>
          </cell>
          <cell r="M511">
            <v>0</v>
          </cell>
          <cell r="N511">
            <v>0</v>
          </cell>
          <cell r="O511">
            <v>0</v>
          </cell>
          <cell r="P511">
            <v>0</v>
          </cell>
        </row>
        <row r="512">
          <cell r="A512">
            <v>20</v>
          </cell>
          <cell r="B512" t="str">
            <v>600V控制電纜,銅導体,PVC絕緣,麥拉遮蔽(OVERALL),</v>
          </cell>
          <cell r="C512">
            <v>14000</v>
          </cell>
          <cell r="D512" t="str">
            <v>M</v>
          </cell>
          <cell r="E512">
            <v>119</v>
          </cell>
          <cell r="F512">
            <v>1666000</v>
          </cell>
          <cell r="H512">
            <v>0</v>
          </cell>
          <cell r="I512">
            <v>0.23599999999999999</v>
          </cell>
          <cell r="J512">
            <v>3304</v>
          </cell>
          <cell r="K512">
            <v>119</v>
          </cell>
          <cell r="L512">
            <v>1666000</v>
          </cell>
          <cell r="M512">
            <v>0</v>
          </cell>
          <cell r="N512">
            <v>0</v>
          </cell>
          <cell r="O512">
            <v>66</v>
          </cell>
          <cell r="P512">
            <v>924000</v>
          </cell>
        </row>
        <row r="513">
          <cell r="B513" t="str">
            <v>PVC黑色被覆 30C-2SQ.MM</v>
          </cell>
          <cell r="F513">
            <v>0</v>
          </cell>
          <cell r="H513">
            <v>0</v>
          </cell>
          <cell r="J513">
            <v>0</v>
          </cell>
          <cell r="K513">
            <v>0</v>
          </cell>
          <cell r="L513">
            <v>0</v>
          </cell>
          <cell r="M513">
            <v>0</v>
          </cell>
          <cell r="N513">
            <v>0</v>
          </cell>
          <cell r="O513">
            <v>0</v>
          </cell>
          <cell r="P513">
            <v>0</v>
          </cell>
        </row>
        <row r="514">
          <cell r="A514">
            <v>21</v>
          </cell>
          <cell r="B514" t="str">
            <v>300V信號電纜,PVC絕緣,麥拉遮蔽(OVERALL &amp; INDIVID)PVC</v>
          </cell>
          <cell r="C514">
            <v>12000</v>
          </cell>
          <cell r="D514" t="str">
            <v>M</v>
          </cell>
          <cell r="E514">
            <v>17</v>
          </cell>
          <cell r="F514">
            <v>204000</v>
          </cell>
          <cell r="H514">
            <v>0</v>
          </cell>
          <cell r="I514">
            <v>6.4000000000000001E-2</v>
          </cell>
          <cell r="J514">
            <v>768</v>
          </cell>
          <cell r="K514">
            <v>17</v>
          </cell>
          <cell r="L514">
            <v>204000</v>
          </cell>
          <cell r="M514">
            <v>0</v>
          </cell>
          <cell r="N514">
            <v>0</v>
          </cell>
          <cell r="O514">
            <v>18</v>
          </cell>
          <cell r="P514">
            <v>216000</v>
          </cell>
        </row>
        <row r="515">
          <cell r="B515" t="str">
            <v>黑色被覆  1TxAWG#16</v>
          </cell>
          <cell r="F515">
            <v>0</v>
          </cell>
          <cell r="H515">
            <v>0</v>
          </cell>
          <cell r="J515">
            <v>0</v>
          </cell>
          <cell r="K515">
            <v>0</v>
          </cell>
          <cell r="L515">
            <v>0</v>
          </cell>
          <cell r="M515">
            <v>0</v>
          </cell>
          <cell r="N515">
            <v>0</v>
          </cell>
          <cell r="O515">
            <v>0</v>
          </cell>
          <cell r="P515">
            <v>0</v>
          </cell>
        </row>
        <row r="516">
          <cell r="A516">
            <v>22</v>
          </cell>
          <cell r="B516" t="str">
            <v>300V信號電纜,PVC絕緣,麥拉遮蔽(OVERALL &amp; INDIVID)PVC</v>
          </cell>
          <cell r="C516">
            <v>3500</v>
          </cell>
          <cell r="D516" t="str">
            <v>M</v>
          </cell>
          <cell r="E516">
            <v>227</v>
          </cell>
          <cell r="F516">
            <v>794500</v>
          </cell>
          <cell r="H516">
            <v>0</v>
          </cell>
          <cell r="I516">
            <v>0.25</v>
          </cell>
          <cell r="J516">
            <v>875</v>
          </cell>
          <cell r="K516">
            <v>227</v>
          </cell>
          <cell r="L516">
            <v>794500</v>
          </cell>
          <cell r="M516">
            <v>0</v>
          </cell>
          <cell r="N516">
            <v>0</v>
          </cell>
          <cell r="O516">
            <v>70</v>
          </cell>
          <cell r="P516">
            <v>245000</v>
          </cell>
        </row>
        <row r="517">
          <cell r="B517" t="str">
            <v>黑色被覆  12TxAWG#14</v>
          </cell>
          <cell r="F517">
            <v>0</v>
          </cell>
          <cell r="H517">
            <v>0</v>
          </cell>
          <cell r="J517">
            <v>0</v>
          </cell>
          <cell r="K517">
            <v>0</v>
          </cell>
          <cell r="L517">
            <v>0</v>
          </cell>
          <cell r="M517">
            <v>0</v>
          </cell>
          <cell r="N517">
            <v>0</v>
          </cell>
          <cell r="O517">
            <v>0</v>
          </cell>
          <cell r="P517">
            <v>0</v>
          </cell>
        </row>
        <row r="518">
          <cell r="A518">
            <v>23</v>
          </cell>
          <cell r="B518" t="str">
            <v>300V信號電纜,PVC絕緣,麥拉遮蔽(OVERALL &amp; INDIVID)PVC</v>
          </cell>
          <cell r="C518">
            <v>350</v>
          </cell>
          <cell r="D518" t="str">
            <v>M</v>
          </cell>
          <cell r="E518">
            <v>471</v>
          </cell>
          <cell r="F518">
            <v>164850</v>
          </cell>
          <cell r="H518">
            <v>0</v>
          </cell>
          <cell r="I518">
            <v>0.4</v>
          </cell>
          <cell r="J518">
            <v>140</v>
          </cell>
          <cell r="K518">
            <v>471</v>
          </cell>
          <cell r="L518">
            <v>164850</v>
          </cell>
          <cell r="M518">
            <v>0</v>
          </cell>
          <cell r="N518">
            <v>0</v>
          </cell>
          <cell r="O518">
            <v>112</v>
          </cell>
          <cell r="P518">
            <v>39200</v>
          </cell>
        </row>
        <row r="519">
          <cell r="B519" t="str">
            <v>黑色被覆 24TxAWG#14</v>
          </cell>
          <cell r="F519">
            <v>0</v>
          </cell>
          <cell r="H519">
            <v>0</v>
          </cell>
          <cell r="J519">
            <v>0</v>
          </cell>
          <cell r="K519">
            <v>0</v>
          </cell>
          <cell r="L519">
            <v>0</v>
          </cell>
          <cell r="M519">
            <v>0</v>
          </cell>
          <cell r="N519">
            <v>0</v>
          </cell>
          <cell r="O519">
            <v>0</v>
          </cell>
          <cell r="P519">
            <v>0</v>
          </cell>
        </row>
        <row r="520">
          <cell r="A520">
            <v>24</v>
          </cell>
          <cell r="B520" t="str">
            <v>HOT DIPPED GALV, STEEL CHANNEL 100X50X5X7.5</v>
          </cell>
          <cell r="C520">
            <v>50</v>
          </cell>
          <cell r="D520" t="str">
            <v>M</v>
          </cell>
          <cell r="E520">
            <v>200</v>
          </cell>
          <cell r="F520">
            <v>10000</v>
          </cell>
          <cell r="H520">
            <v>0</v>
          </cell>
          <cell r="I520">
            <v>1.5</v>
          </cell>
          <cell r="J520">
            <v>75</v>
          </cell>
          <cell r="K520">
            <v>200</v>
          </cell>
          <cell r="L520">
            <v>10000</v>
          </cell>
          <cell r="M520">
            <v>0</v>
          </cell>
          <cell r="N520">
            <v>0</v>
          </cell>
          <cell r="O520">
            <v>420</v>
          </cell>
          <cell r="P520">
            <v>21000</v>
          </cell>
        </row>
        <row r="521">
          <cell r="A521">
            <v>25</v>
          </cell>
          <cell r="B521" t="str">
            <v>HOT DIPPED GALV, U- CHANNEL 41X41</v>
          </cell>
          <cell r="C521">
            <v>335</v>
          </cell>
          <cell r="D521" t="str">
            <v>M</v>
          </cell>
          <cell r="E521">
            <v>82</v>
          </cell>
          <cell r="F521">
            <v>27470</v>
          </cell>
          <cell r="H521">
            <v>0</v>
          </cell>
          <cell r="I521">
            <v>0.40699999999999997</v>
          </cell>
          <cell r="J521">
            <v>136</v>
          </cell>
          <cell r="K521">
            <v>82</v>
          </cell>
          <cell r="L521">
            <v>27470</v>
          </cell>
          <cell r="M521">
            <v>0</v>
          </cell>
          <cell r="N521">
            <v>0</v>
          </cell>
          <cell r="O521">
            <v>114</v>
          </cell>
          <cell r="P521">
            <v>38190</v>
          </cell>
        </row>
        <row r="522">
          <cell r="A522">
            <v>26</v>
          </cell>
          <cell r="B522" t="str">
            <v>FLEXIBLE CONDUIT 1"</v>
          </cell>
          <cell r="C522">
            <v>40</v>
          </cell>
          <cell r="D522" t="str">
            <v>M</v>
          </cell>
          <cell r="E522">
            <v>252</v>
          </cell>
          <cell r="F522">
            <v>10080</v>
          </cell>
          <cell r="H522">
            <v>0</v>
          </cell>
          <cell r="I522">
            <v>0.64</v>
          </cell>
          <cell r="J522">
            <v>26</v>
          </cell>
          <cell r="K522">
            <v>252</v>
          </cell>
          <cell r="L522">
            <v>10080</v>
          </cell>
          <cell r="M522">
            <v>0</v>
          </cell>
          <cell r="N522">
            <v>0</v>
          </cell>
          <cell r="O522">
            <v>179</v>
          </cell>
          <cell r="P522">
            <v>7160</v>
          </cell>
        </row>
        <row r="523">
          <cell r="A523">
            <v>27</v>
          </cell>
          <cell r="B523" t="str">
            <v>HOT DIPPED GALV. STEEL PLATE 1829X6401X3t</v>
          </cell>
          <cell r="C523">
            <v>2</v>
          </cell>
          <cell r="D523" t="str">
            <v>PCS</v>
          </cell>
          <cell r="E523">
            <v>1000</v>
          </cell>
          <cell r="F523">
            <v>2000</v>
          </cell>
          <cell r="H523">
            <v>0</v>
          </cell>
          <cell r="I523">
            <v>10</v>
          </cell>
          <cell r="J523">
            <v>20</v>
          </cell>
          <cell r="K523">
            <v>1000</v>
          </cell>
          <cell r="L523">
            <v>2000</v>
          </cell>
          <cell r="M523">
            <v>0</v>
          </cell>
          <cell r="N523">
            <v>0</v>
          </cell>
          <cell r="O523">
            <v>2800</v>
          </cell>
          <cell r="P523">
            <v>5600</v>
          </cell>
        </row>
        <row r="524">
          <cell r="A524">
            <v>28</v>
          </cell>
          <cell r="B524" t="str">
            <v>1/4圓(半徑30公分)低溫偵測器之補償器遮蔽板SS316製</v>
          </cell>
          <cell r="C524">
            <v>4</v>
          </cell>
          <cell r="D524" t="str">
            <v>PCS</v>
          </cell>
          <cell r="E524">
            <v>3000</v>
          </cell>
          <cell r="F524">
            <v>12000</v>
          </cell>
          <cell r="H524">
            <v>0</v>
          </cell>
          <cell r="I524">
            <v>4</v>
          </cell>
          <cell r="J524">
            <v>16</v>
          </cell>
          <cell r="K524">
            <v>3000</v>
          </cell>
          <cell r="L524">
            <v>12000</v>
          </cell>
          <cell r="M524">
            <v>0</v>
          </cell>
          <cell r="N524">
            <v>0</v>
          </cell>
          <cell r="O524">
            <v>1120</v>
          </cell>
          <cell r="P524">
            <v>4480</v>
          </cell>
        </row>
        <row r="525">
          <cell r="A525">
            <v>29</v>
          </cell>
          <cell r="B525" t="str">
            <v>接線箱,附端子板20P,FRP外殼,屋外防水型</v>
          </cell>
          <cell r="C525">
            <v>5</v>
          </cell>
          <cell r="D525" t="str">
            <v>SET</v>
          </cell>
          <cell r="E525">
            <v>3500</v>
          </cell>
          <cell r="F525">
            <v>17500</v>
          </cell>
          <cell r="H525">
            <v>0</v>
          </cell>
          <cell r="I525">
            <v>4</v>
          </cell>
          <cell r="J525">
            <v>20</v>
          </cell>
          <cell r="K525">
            <v>3500</v>
          </cell>
          <cell r="L525">
            <v>17500</v>
          </cell>
          <cell r="M525">
            <v>0</v>
          </cell>
          <cell r="N525">
            <v>0</v>
          </cell>
          <cell r="O525">
            <v>1120</v>
          </cell>
          <cell r="P525">
            <v>5600</v>
          </cell>
        </row>
        <row r="526">
          <cell r="A526">
            <v>30</v>
          </cell>
          <cell r="B526" t="str">
            <v>接線箱,附端子板50P,FRP外殼,屋外防水型</v>
          </cell>
          <cell r="C526">
            <v>4</v>
          </cell>
          <cell r="D526" t="str">
            <v>SET</v>
          </cell>
          <cell r="E526">
            <v>5500</v>
          </cell>
          <cell r="F526">
            <v>22000</v>
          </cell>
          <cell r="H526">
            <v>0</v>
          </cell>
          <cell r="I526">
            <v>8</v>
          </cell>
          <cell r="J526">
            <v>32</v>
          </cell>
          <cell r="K526">
            <v>5500</v>
          </cell>
          <cell r="L526">
            <v>22000</v>
          </cell>
          <cell r="M526">
            <v>0</v>
          </cell>
          <cell r="N526">
            <v>0</v>
          </cell>
          <cell r="O526">
            <v>2240</v>
          </cell>
          <cell r="P526">
            <v>8960</v>
          </cell>
        </row>
        <row r="527">
          <cell r="A527">
            <v>31</v>
          </cell>
          <cell r="B527" t="str">
            <v>接線箱,附端子板100P,FRP外殼,屋外防水型</v>
          </cell>
          <cell r="C527">
            <v>1</v>
          </cell>
          <cell r="D527" t="str">
            <v>SET</v>
          </cell>
          <cell r="E527">
            <v>9000</v>
          </cell>
          <cell r="F527">
            <v>9000</v>
          </cell>
          <cell r="H527">
            <v>0</v>
          </cell>
          <cell r="I527">
            <v>12</v>
          </cell>
          <cell r="J527">
            <v>12</v>
          </cell>
          <cell r="K527">
            <v>9000</v>
          </cell>
          <cell r="L527">
            <v>9000</v>
          </cell>
          <cell r="M527">
            <v>0</v>
          </cell>
          <cell r="N527">
            <v>0</v>
          </cell>
          <cell r="O527">
            <v>3360</v>
          </cell>
          <cell r="P527">
            <v>3360</v>
          </cell>
        </row>
        <row r="528">
          <cell r="A528">
            <v>32</v>
          </cell>
          <cell r="B528" t="str">
            <v>HOT DIPPED GALV, STEEL CHANNEL 100X50X5X7.5X2.4高</v>
          </cell>
          <cell r="C528">
            <v>26</v>
          </cell>
          <cell r="D528" t="str">
            <v>SET</v>
          </cell>
          <cell r="E528">
            <v>2400</v>
          </cell>
          <cell r="F528">
            <v>62400</v>
          </cell>
          <cell r="H528">
            <v>0</v>
          </cell>
          <cell r="I528">
            <v>3</v>
          </cell>
          <cell r="J528">
            <v>78</v>
          </cell>
          <cell r="K528">
            <v>2400</v>
          </cell>
          <cell r="L528">
            <v>62400</v>
          </cell>
          <cell r="M528">
            <v>0</v>
          </cell>
          <cell r="N528">
            <v>0</v>
          </cell>
          <cell r="O528">
            <v>840</v>
          </cell>
          <cell r="P528">
            <v>21840</v>
          </cell>
        </row>
        <row r="529">
          <cell r="B529" t="str">
            <v>附基礎</v>
          </cell>
          <cell r="F529">
            <v>0</v>
          </cell>
          <cell r="H529">
            <v>0</v>
          </cell>
          <cell r="J529">
            <v>0</v>
          </cell>
          <cell r="K529">
            <v>0</v>
          </cell>
          <cell r="L529">
            <v>0</v>
          </cell>
          <cell r="M529">
            <v>0</v>
          </cell>
          <cell r="N529">
            <v>0</v>
          </cell>
          <cell r="O529">
            <v>0</v>
          </cell>
          <cell r="P529">
            <v>0</v>
          </cell>
        </row>
        <row r="530">
          <cell r="A530">
            <v>33</v>
          </cell>
          <cell r="B530" t="str">
            <v>DITTO, BUT STEEL CHANNEL 為3.6M高</v>
          </cell>
          <cell r="C530">
            <v>13</v>
          </cell>
          <cell r="D530" t="str">
            <v>SET</v>
          </cell>
          <cell r="E530">
            <v>3600</v>
          </cell>
          <cell r="F530">
            <v>46800</v>
          </cell>
          <cell r="H530">
            <v>0</v>
          </cell>
          <cell r="I530">
            <v>4</v>
          </cell>
          <cell r="J530">
            <v>52</v>
          </cell>
          <cell r="K530">
            <v>3600</v>
          </cell>
          <cell r="L530">
            <v>46800</v>
          </cell>
          <cell r="M530">
            <v>0</v>
          </cell>
          <cell r="N530">
            <v>0</v>
          </cell>
          <cell r="O530">
            <v>1120</v>
          </cell>
          <cell r="P530">
            <v>14560</v>
          </cell>
        </row>
        <row r="531">
          <cell r="A531">
            <v>34</v>
          </cell>
          <cell r="B531" t="str">
            <v>DITTO, BUT STEEL CHANNEL 為1.95M高</v>
          </cell>
          <cell r="C531">
            <v>3</v>
          </cell>
          <cell r="D531" t="str">
            <v>SET</v>
          </cell>
          <cell r="E531">
            <v>2000</v>
          </cell>
          <cell r="F531">
            <v>6000</v>
          </cell>
          <cell r="H531">
            <v>0</v>
          </cell>
          <cell r="I531">
            <v>3</v>
          </cell>
          <cell r="J531">
            <v>9</v>
          </cell>
          <cell r="K531">
            <v>2000</v>
          </cell>
          <cell r="L531">
            <v>6000</v>
          </cell>
          <cell r="M531">
            <v>0</v>
          </cell>
          <cell r="N531">
            <v>0</v>
          </cell>
          <cell r="O531">
            <v>840</v>
          </cell>
          <cell r="P531">
            <v>2520</v>
          </cell>
        </row>
        <row r="532">
          <cell r="A532">
            <v>35</v>
          </cell>
          <cell r="B532" t="str">
            <v xml:space="preserve">MISCELLANEOUS </v>
          </cell>
          <cell r="C532">
            <v>1</v>
          </cell>
          <cell r="D532" t="str">
            <v>LOT</v>
          </cell>
          <cell r="E532">
            <v>743902.5</v>
          </cell>
          <cell r="F532">
            <v>743903</v>
          </cell>
          <cell r="H532">
            <v>0</v>
          </cell>
          <cell r="I532">
            <v>646.55000000000007</v>
          </cell>
          <cell r="J532">
            <v>647</v>
          </cell>
          <cell r="K532">
            <v>743903</v>
          </cell>
          <cell r="L532">
            <v>743903</v>
          </cell>
          <cell r="M532">
            <v>0</v>
          </cell>
          <cell r="N532">
            <v>0</v>
          </cell>
          <cell r="O532">
            <v>181034</v>
          </cell>
          <cell r="P532">
            <v>181034</v>
          </cell>
        </row>
        <row r="533">
          <cell r="B533" t="str">
            <v>SUB-TOTAL : (I)</v>
          </cell>
          <cell r="F533">
            <v>15621953</v>
          </cell>
          <cell r="H533">
            <v>0</v>
          </cell>
          <cell r="J533">
            <v>13628</v>
          </cell>
          <cell r="K533">
            <v>0</v>
          </cell>
          <cell r="L533">
            <v>15621953</v>
          </cell>
          <cell r="M533">
            <v>0</v>
          </cell>
          <cell r="N533">
            <v>0</v>
          </cell>
          <cell r="O533">
            <v>0</v>
          </cell>
          <cell r="P533">
            <v>3816326</v>
          </cell>
        </row>
        <row r="536">
          <cell r="A536" t="str">
            <v>J.</v>
          </cell>
          <cell r="B536" t="str">
            <v>U/G CONDUIT BANK</v>
          </cell>
          <cell r="F536">
            <v>0</v>
          </cell>
          <cell r="H536">
            <v>0</v>
          </cell>
          <cell r="J536">
            <v>0</v>
          </cell>
          <cell r="K536">
            <v>0</v>
          </cell>
          <cell r="L536">
            <v>0</v>
          </cell>
          <cell r="M536">
            <v>0</v>
          </cell>
          <cell r="N536">
            <v>0</v>
          </cell>
          <cell r="O536">
            <v>0</v>
          </cell>
          <cell r="P536">
            <v>0</v>
          </cell>
        </row>
        <row r="538">
          <cell r="A538" t="str">
            <v>J.1</v>
          </cell>
          <cell r="B538" t="str">
            <v>U/G CONDUIT BANK FOR TEL., P/P, CCTV, APS</v>
          </cell>
          <cell r="F538">
            <v>0</v>
          </cell>
          <cell r="H538">
            <v>0</v>
          </cell>
          <cell r="J538">
            <v>0</v>
          </cell>
          <cell r="K538">
            <v>0</v>
          </cell>
          <cell r="L538">
            <v>0</v>
          </cell>
          <cell r="M538">
            <v>0</v>
          </cell>
          <cell r="N538">
            <v>0</v>
          </cell>
          <cell r="O538">
            <v>0</v>
          </cell>
          <cell r="P538">
            <v>0</v>
          </cell>
        </row>
        <row r="539">
          <cell r="A539" t="str">
            <v>J.1.1</v>
          </cell>
          <cell r="B539" t="str">
            <v xml:space="preserve"> PVC CONDUIT, THICK WALL, CNS1302 SCH. B , 1"</v>
          </cell>
          <cell r="C539">
            <v>800</v>
          </cell>
          <cell r="D539" t="str">
            <v>M</v>
          </cell>
          <cell r="E539">
            <v>16</v>
          </cell>
          <cell r="F539">
            <v>12800</v>
          </cell>
          <cell r="H539">
            <v>0</v>
          </cell>
          <cell r="I539">
            <v>0.22</v>
          </cell>
          <cell r="J539">
            <v>176</v>
          </cell>
          <cell r="K539">
            <v>16</v>
          </cell>
          <cell r="L539">
            <v>12800</v>
          </cell>
          <cell r="M539">
            <v>0</v>
          </cell>
          <cell r="N539">
            <v>0</v>
          </cell>
          <cell r="O539">
            <v>62</v>
          </cell>
          <cell r="P539">
            <v>49600</v>
          </cell>
        </row>
        <row r="540">
          <cell r="A540" t="str">
            <v>J.1.2</v>
          </cell>
          <cell r="B540" t="str">
            <v xml:space="preserve"> PVC CONDUIT, THICK WALL, CNS1302 SCH. B , 2"</v>
          </cell>
          <cell r="C540">
            <v>22000</v>
          </cell>
          <cell r="D540" t="str">
            <v>M</v>
          </cell>
          <cell r="E540">
            <v>38</v>
          </cell>
          <cell r="F540">
            <v>836000</v>
          </cell>
          <cell r="H540">
            <v>0</v>
          </cell>
          <cell r="I540">
            <v>0.3</v>
          </cell>
          <cell r="J540">
            <v>6600</v>
          </cell>
          <cell r="K540">
            <v>38</v>
          </cell>
          <cell r="L540">
            <v>836000</v>
          </cell>
          <cell r="M540">
            <v>0</v>
          </cell>
          <cell r="N540">
            <v>0</v>
          </cell>
          <cell r="O540">
            <v>84</v>
          </cell>
          <cell r="P540">
            <v>1848000</v>
          </cell>
        </row>
        <row r="541">
          <cell r="A541" t="str">
            <v>J.1.3</v>
          </cell>
          <cell r="B541" t="str">
            <v xml:space="preserve"> PVC CONDUIT, THICK WALL, CNS1302 SCH. B , 4"</v>
          </cell>
          <cell r="C541">
            <v>16500</v>
          </cell>
          <cell r="D541" t="str">
            <v>M</v>
          </cell>
          <cell r="E541">
            <v>128</v>
          </cell>
          <cell r="F541">
            <v>2112000</v>
          </cell>
          <cell r="H541">
            <v>0</v>
          </cell>
          <cell r="I541">
            <v>0.43</v>
          </cell>
          <cell r="J541">
            <v>7095</v>
          </cell>
          <cell r="K541">
            <v>128</v>
          </cell>
          <cell r="L541">
            <v>2112000</v>
          </cell>
          <cell r="M541">
            <v>0</v>
          </cell>
          <cell r="N541">
            <v>0</v>
          </cell>
          <cell r="O541">
            <v>120</v>
          </cell>
          <cell r="P541">
            <v>1980000</v>
          </cell>
        </row>
        <row r="542">
          <cell r="A542" t="str">
            <v>J.1.4</v>
          </cell>
          <cell r="B542" t="str">
            <v xml:space="preserve"> PVC CONDUIT, THICK WALL, CNS1302 SCH. B , 6"</v>
          </cell>
          <cell r="C542">
            <v>8000</v>
          </cell>
          <cell r="D542" t="str">
            <v>M</v>
          </cell>
          <cell r="E542">
            <v>242</v>
          </cell>
          <cell r="F542">
            <v>1936000</v>
          </cell>
          <cell r="H542">
            <v>0</v>
          </cell>
          <cell r="I542">
            <v>0.68</v>
          </cell>
          <cell r="J542">
            <v>5440</v>
          </cell>
          <cell r="K542">
            <v>242</v>
          </cell>
          <cell r="L542">
            <v>1936000</v>
          </cell>
          <cell r="M542">
            <v>0</v>
          </cell>
          <cell r="N542">
            <v>0</v>
          </cell>
          <cell r="O542">
            <v>190</v>
          </cell>
          <cell r="P542">
            <v>1520000</v>
          </cell>
        </row>
        <row r="543">
          <cell r="A543" t="str">
            <v>J.1.5</v>
          </cell>
          <cell r="B543" t="str">
            <v xml:space="preserve"> EXCAVATION</v>
          </cell>
          <cell r="C543">
            <v>7000</v>
          </cell>
          <cell r="D543" t="str">
            <v>M3</v>
          </cell>
          <cell r="E543" t="str">
            <v>M+L</v>
          </cell>
          <cell r="F543" t="str">
            <v>M+L</v>
          </cell>
          <cell r="H543">
            <v>0</v>
          </cell>
          <cell r="J543">
            <v>0</v>
          </cell>
          <cell r="K543" t="str">
            <v>M+L</v>
          </cell>
          <cell r="L543" t="str">
            <v>M+L</v>
          </cell>
          <cell r="M543">
            <v>0</v>
          </cell>
          <cell r="N543">
            <v>0</v>
          </cell>
          <cell r="O543">
            <v>60</v>
          </cell>
          <cell r="P543">
            <v>420000</v>
          </cell>
        </row>
        <row r="544">
          <cell r="A544" t="str">
            <v>J.1.6</v>
          </cell>
          <cell r="B544" t="str">
            <v xml:space="preserve"> BACKFILL</v>
          </cell>
          <cell r="C544">
            <v>5100</v>
          </cell>
          <cell r="D544" t="str">
            <v>M3</v>
          </cell>
          <cell r="E544" t="str">
            <v>M+L</v>
          </cell>
          <cell r="F544" t="str">
            <v>M+L</v>
          </cell>
          <cell r="H544">
            <v>0</v>
          </cell>
          <cell r="J544">
            <v>0</v>
          </cell>
          <cell r="K544" t="str">
            <v>M+L</v>
          </cell>
          <cell r="L544" t="str">
            <v>M+L</v>
          </cell>
          <cell r="M544">
            <v>0</v>
          </cell>
          <cell r="N544">
            <v>0</v>
          </cell>
          <cell r="O544">
            <v>100</v>
          </cell>
          <cell r="P544">
            <v>510000</v>
          </cell>
        </row>
        <row r="545">
          <cell r="A545" t="str">
            <v>J.1.7</v>
          </cell>
          <cell r="B545" t="str">
            <v xml:space="preserve"> CONCRETE FOR DUCT BANK 2000 PSI</v>
          </cell>
          <cell r="C545">
            <v>1900</v>
          </cell>
          <cell r="D545" t="str">
            <v>M3</v>
          </cell>
          <cell r="E545" t="str">
            <v>M+L</v>
          </cell>
          <cell r="F545" t="str">
            <v>M+L</v>
          </cell>
          <cell r="H545">
            <v>0</v>
          </cell>
          <cell r="J545">
            <v>0</v>
          </cell>
          <cell r="K545" t="str">
            <v>M+L</v>
          </cell>
          <cell r="L545" t="str">
            <v>M+L</v>
          </cell>
          <cell r="M545">
            <v>0</v>
          </cell>
          <cell r="N545">
            <v>0</v>
          </cell>
          <cell r="O545">
            <v>1700</v>
          </cell>
          <cell r="P545">
            <v>3230000</v>
          </cell>
        </row>
        <row r="546">
          <cell r="A546" t="str">
            <v>J.1.8</v>
          </cell>
          <cell r="B546" t="str">
            <v xml:space="preserve"> RED COLORED OXIDE</v>
          </cell>
          <cell r="C546">
            <v>17100</v>
          </cell>
          <cell r="D546" t="str">
            <v>KG</v>
          </cell>
          <cell r="E546" t="str">
            <v>M+L</v>
          </cell>
          <cell r="F546" t="str">
            <v>M+L</v>
          </cell>
          <cell r="H546">
            <v>0</v>
          </cell>
          <cell r="J546">
            <v>0</v>
          </cell>
          <cell r="K546" t="str">
            <v>M+L</v>
          </cell>
          <cell r="L546" t="str">
            <v>M+L</v>
          </cell>
          <cell r="M546">
            <v>0</v>
          </cell>
          <cell r="N546">
            <v>0</v>
          </cell>
          <cell r="O546">
            <v>60</v>
          </cell>
          <cell r="P546">
            <v>1026000</v>
          </cell>
        </row>
        <row r="547">
          <cell r="A547" t="str">
            <v>J.1.9</v>
          </cell>
          <cell r="B547" t="str">
            <v xml:space="preserve"> DISPOSAL</v>
          </cell>
          <cell r="C547">
            <v>1900</v>
          </cell>
          <cell r="D547" t="str">
            <v>M3</v>
          </cell>
          <cell r="E547" t="str">
            <v>M+L</v>
          </cell>
          <cell r="F547" t="str">
            <v>M+L</v>
          </cell>
          <cell r="H547">
            <v>0</v>
          </cell>
          <cell r="J547">
            <v>0</v>
          </cell>
          <cell r="K547" t="str">
            <v>M+L</v>
          </cell>
          <cell r="L547" t="str">
            <v>M+L</v>
          </cell>
          <cell r="M547">
            <v>0</v>
          </cell>
          <cell r="N547">
            <v>0</v>
          </cell>
          <cell r="O547">
            <v>220</v>
          </cell>
          <cell r="P547">
            <v>418000</v>
          </cell>
        </row>
        <row r="548">
          <cell r="A548" t="str">
            <v>J.1.10</v>
          </cell>
          <cell r="B548" t="str">
            <v xml:space="preserve"> FORMWORK</v>
          </cell>
          <cell r="C548">
            <v>5200</v>
          </cell>
          <cell r="D548" t="str">
            <v>M2</v>
          </cell>
          <cell r="E548" t="str">
            <v>M+L</v>
          </cell>
          <cell r="F548" t="str">
            <v>M+L</v>
          </cell>
          <cell r="H548">
            <v>0</v>
          </cell>
          <cell r="J548">
            <v>0</v>
          </cell>
          <cell r="K548" t="str">
            <v>M+L</v>
          </cell>
          <cell r="L548" t="str">
            <v>M+L</v>
          </cell>
          <cell r="M548">
            <v>0</v>
          </cell>
          <cell r="N548">
            <v>0</v>
          </cell>
          <cell r="O548">
            <v>360</v>
          </cell>
          <cell r="P548">
            <v>1872000</v>
          </cell>
        </row>
        <row r="549">
          <cell r="A549" t="str">
            <v>J.1.11</v>
          </cell>
          <cell r="B549" t="str">
            <v xml:space="preserve"> RE-BAR</v>
          </cell>
          <cell r="C549">
            <v>36500</v>
          </cell>
          <cell r="D549" t="str">
            <v>KG</v>
          </cell>
          <cell r="E549" t="str">
            <v>M+L</v>
          </cell>
          <cell r="F549" t="str">
            <v>M+L</v>
          </cell>
          <cell r="H549">
            <v>0</v>
          </cell>
          <cell r="J549">
            <v>0</v>
          </cell>
          <cell r="K549" t="str">
            <v>M+L</v>
          </cell>
          <cell r="L549" t="str">
            <v>M+L</v>
          </cell>
          <cell r="M549">
            <v>0</v>
          </cell>
          <cell r="N549">
            <v>0</v>
          </cell>
          <cell r="O549">
            <v>16</v>
          </cell>
          <cell r="P549">
            <v>584000</v>
          </cell>
        </row>
        <row r="550">
          <cell r="A550" t="str">
            <v>J.1.12</v>
          </cell>
          <cell r="B550" t="str">
            <v xml:space="preserve"> MAN-HOLE, 2,000 L x 2,000 W x 2,000 D</v>
          </cell>
          <cell r="C550">
            <v>24</v>
          </cell>
          <cell r="D550" t="str">
            <v>SET</v>
          </cell>
          <cell r="E550" t="str">
            <v>M+L</v>
          </cell>
          <cell r="F550" t="str">
            <v>M+L</v>
          </cell>
          <cell r="H550">
            <v>0</v>
          </cell>
          <cell r="J550">
            <v>0</v>
          </cell>
          <cell r="K550" t="str">
            <v>M+L</v>
          </cell>
          <cell r="L550" t="str">
            <v>M+L</v>
          </cell>
          <cell r="M550">
            <v>0</v>
          </cell>
          <cell r="N550">
            <v>0</v>
          </cell>
          <cell r="O550">
            <v>65000</v>
          </cell>
          <cell r="P550">
            <v>1560000</v>
          </cell>
        </row>
        <row r="551">
          <cell r="A551" t="str">
            <v>J.1.13</v>
          </cell>
          <cell r="B551" t="str">
            <v xml:space="preserve"> MAN-HOLE, 1,500 L x 1,500 W x 2,000 D</v>
          </cell>
          <cell r="C551">
            <v>0</v>
          </cell>
          <cell r="D551" t="str">
            <v>SET</v>
          </cell>
          <cell r="E551" t="str">
            <v>M+L</v>
          </cell>
          <cell r="F551" t="str">
            <v>M+L</v>
          </cell>
          <cell r="H551">
            <v>0</v>
          </cell>
          <cell r="J551">
            <v>0</v>
          </cell>
          <cell r="K551" t="str">
            <v>M+L</v>
          </cell>
          <cell r="L551" t="str">
            <v>M+L</v>
          </cell>
          <cell r="M551">
            <v>0</v>
          </cell>
          <cell r="N551">
            <v>0</v>
          </cell>
          <cell r="O551">
            <v>52000</v>
          </cell>
          <cell r="P551">
            <v>0</v>
          </cell>
        </row>
        <row r="552">
          <cell r="A552" t="str">
            <v>J.1.14</v>
          </cell>
          <cell r="B552" t="str">
            <v xml:space="preserve"> COMPOND FOR WATER SEALING(IN MH.)</v>
          </cell>
          <cell r="C552">
            <v>2500</v>
          </cell>
          <cell r="D552" t="str">
            <v>KG</v>
          </cell>
          <cell r="E552" t="str">
            <v>M+L</v>
          </cell>
          <cell r="F552" t="str">
            <v>M+L</v>
          </cell>
          <cell r="H552">
            <v>0</v>
          </cell>
          <cell r="J552">
            <v>0</v>
          </cell>
          <cell r="K552" t="str">
            <v>M+L</v>
          </cell>
          <cell r="L552" t="str">
            <v>M+L</v>
          </cell>
          <cell r="M552">
            <v>0</v>
          </cell>
          <cell r="N552">
            <v>0</v>
          </cell>
          <cell r="O552">
            <v>200</v>
          </cell>
          <cell r="P552">
            <v>500000</v>
          </cell>
        </row>
        <row r="553">
          <cell r="B553" t="str">
            <v>SUB-TOTAL : (J.1)</v>
          </cell>
          <cell r="F553">
            <v>4896800</v>
          </cell>
          <cell r="J553">
            <v>19311</v>
          </cell>
          <cell r="L553">
            <v>4896800</v>
          </cell>
          <cell r="P553">
            <v>15517600</v>
          </cell>
        </row>
        <row r="555">
          <cell r="A555" t="str">
            <v>J.2</v>
          </cell>
          <cell r="B555" t="str">
            <v>U/G CONDUIT BANK FOR TEL., P/P, CCTV, APS</v>
          </cell>
          <cell r="F555">
            <v>0</v>
          </cell>
          <cell r="H555">
            <v>0</v>
          </cell>
          <cell r="J555">
            <v>0</v>
          </cell>
          <cell r="K555">
            <v>0</v>
          </cell>
          <cell r="L555">
            <v>0</v>
          </cell>
          <cell r="M555">
            <v>0</v>
          </cell>
          <cell r="N555">
            <v>0</v>
          </cell>
          <cell r="O555">
            <v>0</v>
          </cell>
          <cell r="P555">
            <v>0</v>
          </cell>
        </row>
        <row r="556">
          <cell r="A556" t="str">
            <v>J.2.1</v>
          </cell>
          <cell r="B556" t="str">
            <v xml:space="preserve"> PVC CONDUIT, THICK WALL, CNS1302 SCH. B , 1"</v>
          </cell>
          <cell r="C556">
            <v>1000</v>
          </cell>
          <cell r="D556" t="str">
            <v>M</v>
          </cell>
          <cell r="E556">
            <v>16</v>
          </cell>
          <cell r="F556">
            <v>16000</v>
          </cell>
          <cell r="H556">
            <v>0</v>
          </cell>
          <cell r="I556">
            <v>0.22</v>
          </cell>
          <cell r="J556">
            <v>220</v>
          </cell>
          <cell r="K556">
            <v>16</v>
          </cell>
          <cell r="L556">
            <v>16000</v>
          </cell>
          <cell r="M556">
            <v>0</v>
          </cell>
          <cell r="N556">
            <v>0</v>
          </cell>
          <cell r="O556">
            <v>62</v>
          </cell>
          <cell r="P556">
            <v>62000</v>
          </cell>
        </row>
        <row r="557">
          <cell r="A557" t="str">
            <v>J.2.2</v>
          </cell>
          <cell r="B557" t="str">
            <v xml:space="preserve"> PVC CONDUIT, THICK WALL, CNS1302 SCH. B , 2"</v>
          </cell>
          <cell r="C557">
            <v>26000</v>
          </cell>
          <cell r="D557" t="str">
            <v>M</v>
          </cell>
          <cell r="E557">
            <v>38</v>
          </cell>
          <cell r="F557">
            <v>988000</v>
          </cell>
          <cell r="H557">
            <v>0</v>
          </cell>
          <cell r="I557">
            <v>0.3</v>
          </cell>
          <cell r="J557">
            <v>7800</v>
          </cell>
          <cell r="K557">
            <v>38</v>
          </cell>
          <cell r="L557">
            <v>988000</v>
          </cell>
          <cell r="M557">
            <v>0</v>
          </cell>
          <cell r="N557">
            <v>0</v>
          </cell>
          <cell r="O557">
            <v>84</v>
          </cell>
          <cell r="P557">
            <v>2184000</v>
          </cell>
        </row>
        <row r="558">
          <cell r="A558" t="str">
            <v>J.2.3</v>
          </cell>
          <cell r="B558" t="str">
            <v xml:space="preserve"> EXCAVATION</v>
          </cell>
          <cell r="C558">
            <v>3500</v>
          </cell>
          <cell r="D558" t="str">
            <v>M3</v>
          </cell>
          <cell r="E558" t="str">
            <v>M+L</v>
          </cell>
          <cell r="F558" t="str">
            <v>M+L</v>
          </cell>
          <cell r="H558">
            <v>0</v>
          </cell>
          <cell r="J558">
            <v>0</v>
          </cell>
          <cell r="K558" t="str">
            <v>M+L</v>
          </cell>
          <cell r="L558" t="str">
            <v>M+L</v>
          </cell>
          <cell r="M558">
            <v>0</v>
          </cell>
          <cell r="N558">
            <v>0</v>
          </cell>
          <cell r="O558">
            <v>60</v>
          </cell>
          <cell r="P558">
            <v>210000</v>
          </cell>
        </row>
        <row r="559">
          <cell r="A559" t="str">
            <v>J.2.4</v>
          </cell>
          <cell r="B559" t="str">
            <v xml:space="preserve"> BACKFILL</v>
          </cell>
          <cell r="C559">
            <v>2550</v>
          </cell>
          <cell r="D559" t="str">
            <v>M3</v>
          </cell>
          <cell r="E559" t="str">
            <v>M+L</v>
          </cell>
          <cell r="F559" t="str">
            <v>M+L</v>
          </cell>
          <cell r="H559">
            <v>0</v>
          </cell>
          <cell r="J559">
            <v>0</v>
          </cell>
          <cell r="K559" t="str">
            <v>M+L</v>
          </cell>
          <cell r="L559" t="str">
            <v>M+L</v>
          </cell>
          <cell r="M559">
            <v>0</v>
          </cell>
          <cell r="N559">
            <v>0</v>
          </cell>
          <cell r="O559">
            <v>100</v>
          </cell>
          <cell r="P559">
            <v>255000</v>
          </cell>
        </row>
        <row r="560">
          <cell r="A560" t="str">
            <v>J.2.5</v>
          </cell>
          <cell r="B560" t="str">
            <v xml:space="preserve"> CONCRETE FOR DUCT BANK 2000 PSI</v>
          </cell>
          <cell r="C560">
            <v>950</v>
          </cell>
          <cell r="D560" t="str">
            <v>M3</v>
          </cell>
          <cell r="E560" t="str">
            <v>M+L</v>
          </cell>
          <cell r="F560" t="str">
            <v>M+L</v>
          </cell>
          <cell r="H560">
            <v>0</v>
          </cell>
          <cell r="J560">
            <v>0</v>
          </cell>
          <cell r="K560" t="str">
            <v>M+L</v>
          </cell>
          <cell r="L560" t="str">
            <v>M+L</v>
          </cell>
          <cell r="M560">
            <v>0</v>
          </cell>
          <cell r="N560">
            <v>0</v>
          </cell>
          <cell r="O560">
            <v>1700</v>
          </cell>
          <cell r="P560">
            <v>1615000</v>
          </cell>
        </row>
        <row r="561">
          <cell r="A561" t="str">
            <v>J.2.6</v>
          </cell>
          <cell r="B561" t="str">
            <v xml:space="preserve"> RED COLORED OXIDE</v>
          </cell>
          <cell r="C561">
            <v>8550</v>
          </cell>
          <cell r="D561" t="str">
            <v>KG</v>
          </cell>
          <cell r="E561" t="str">
            <v>M+L</v>
          </cell>
          <cell r="F561" t="str">
            <v>M+L</v>
          </cell>
          <cell r="H561">
            <v>0</v>
          </cell>
          <cell r="J561">
            <v>0</v>
          </cell>
          <cell r="K561" t="str">
            <v>M+L</v>
          </cell>
          <cell r="L561" t="str">
            <v>M+L</v>
          </cell>
          <cell r="M561">
            <v>0</v>
          </cell>
          <cell r="N561">
            <v>0</v>
          </cell>
          <cell r="O561">
            <v>60</v>
          </cell>
          <cell r="P561">
            <v>513000</v>
          </cell>
        </row>
        <row r="562">
          <cell r="A562" t="str">
            <v>J.2.7</v>
          </cell>
          <cell r="B562" t="str">
            <v xml:space="preserve"> DISPOSAL</v>
          </cell>
          <cell r="C562">
            <v>950</v>
          </cell>
          <cell r="D562" t="str">
            <v>M3</v>
          </cell>
          <cell r="E562" t="str">
            <v>M+L</v>
          </cell>
          <cell r="F562" t="str">
            <v>M+L</v>
          </cell>
          <cell r="H562">
            <v>0</v>
          </cell>
          <cell r="J562">
            <v>0</v>
          </cell>
          <cell r="K562" t="str">
            <v>M+L</v>
          </cell>
          <cell r="L562" t="str">
            <v>M+L</v>
          </cell>
          <cell r="M562">
            <v>0</v>
          </cell>
          <cell r="N562">
            <v>0</v>
          </cell>
          <cell r="O562">
            <v>220</v>
          </cell>
          <cell r="P562">
            <v>209000</v>
          </cell>
        </row>
        <row r="563">
          <cell r="A563" t="str">
            <v>J.2.8</v>
          </cell>
          <cell r="B563" t="str">
            <v xml:space="preserve"> FORMWORK</v>
          </cell>
          <cell r="C563">
            <v>2000</v>
          </cell>
          <cell r="D563" t="str">
            <v>M2</v>
          </cell>
          <cell r="E563" t="str">
            <v>M+L</v>
          </cell>
          <cell r="F563" t="str">
            <v>M+L</v>
          </cell>
          <cell r="H563">
            <v>0</v>
          </cell>
          <cell r="J563">
            <v>0</v>
          </cell>
          <cell r="K563" t="str">
            <v>M+L</v>
          </cell>
          <cell r="L563" t="str">
            <v>M+L</v>
          </cell>
          <cell r="M563">
            <v>0</v>
          </cell>
          <cell r="N563">
            <v>0</v>
          </cell>
          <cell r="O563">
            <v>360</v>
          </cell>
          <cell r="P563">
            <v>720000</v>
          </cell>
        </row>
        <row r="564">
          <cell r="A564" t="str">
            <v>J.2.9</v>
          </cell>
          <cell r="B564" t="str">
            <v xml:space="preserve"> RE-BAR</v>
          </cell>
          <cell r="C564">
            <v>18250</v>
          </cell>
          <cell r="D564" t="str">
            <v>KG</v>
          </cell>
          <cell r="E564" t="str">
            <v>M+L</v>
          </cell>
          <cell r="F564" t="str">
            <v>M+L</v>
          </cell>
          <cell r="H564">
            <v>0</v>
          </cell>
          <cell r="J564">
            <v>0</v>
          </cell>
          <cell r="K564" t="str">
            <v>M+L</v>
          </cell>
          <cell r="L564" t="str">
            <v>M+L</v>
          </cell>
          <cell r="M564">
            <v>0</v>
          </cell>
          <cell r="N564">
            <v>0</v>
          </cell>
          <cell r="O564">
            <v>16</v>
          </cell>
          <cell r="P564">
            <v>292000</v>
          </cell>
        </row>
        <row r="565">
          <cell r="A565" t="str">
            <v>J.2.10</v>
          </cell>
          <cell r="B565" t="str">
            <v xml:space="preserve"> MAN-HOLE, (與儀控共用)</v>
          </cell>
          <cell r="C565">
            <v>0</v>
          </cell>
          <cell r="D565" t="str">
            <v>SET</v>
          </cell>
          <cell r="P565">
            <v>0</v>
          </cell>
        </row>
        <row r="566">
          <cell r="A566" t="str">
            <v>J.2.11</v>
          </cell>
          <cell r="B566" t="str">
            <v xml:space="preserve"> HAND HOLE, 1200Lx1000Wx1200D</v>
          </cell>
          <cell r="C566">
            <v>7</v>
          </cell>
          <cell r="D566" t="str">
            <v>SET</v>
          </cell>
          <cell r="E566" t="str">
            <v>M+L</v>
          </cell>
          <cell r="F566" t="str">
            <v>M+L</v>
          </cell>
          <cell r="H566">
            <v>0</v>
          </cell>
          <cell r="J566">
            <v>0</v>
          </cell>
          <cell r="K566" t="str">
            <v>M+L</v>
          </cell>
          <cell r="L566" t="str">
            <v>M+L</v>
          </cell>
          <cell r="M566">
            <v>0</v>
          </cell>
          <cell r="N566">
            <v>0</v>
          </cell>
          <cell r="O566">
            <v>18000</v>
          </cell>
          <cell r="P566">
            <v>126000</v>
          </cell>
        </row>
        <row r="567">
          <cell r="A567" t="str">
            <v>J.2.12</v>
          </cell>
          <cell r="B567" t="str">
            <v xml:space="preserve"> COMPOND FOR WATER SEALING(IN MH.)</v>
          </cell>
          <cell r="C567">
            <v>1250</v>
          </cell>
          <cell r="D567" t="str">
            <v>KG</v>
          </cell>
          <cell r="E567" t="str">
            <v>M+L</v>
          </cell>
          <cell r="F567" t="str">
            <v>M+L</v>
          </cell>
          <cell r="H567">
            <v>0</v>
          </cell>
          <cell r="J567">
            <v>0</v>
          </cell>
          <cell r="K567" t="str">
            <v>M+L</v>
          </cell>
          <cell r="L567" t="str">
            <v>M+L</v>
          </cell>
          <cell r="M567">
            <v>0</v>
          </cell>
          <cell r="N567">
            <v>0</v>
          </cell>
          <cell r="O567">
            <v>200</v>
          </cell>
          <cell r="P567">
            <v>250000</v>
          </cell>
        </row>
        <row r="568">
          <cell r="B568" t="str">
            <v>SUB-TOTAL : (J.2)</v>
          </cell>
          <cell r="F568">
            <v>1004000</v>
          </cell>
          <cell r="J568">
            <v>8020</v>
          </cell>
          <cell r="L568">
            <v>1004000</v>
          </cell>
          <cell r="P568">
            <v>6436000</v>
          </cell>
        </row>
        <row r="569">
          <cell r="F569">
            <v>0</v>
          </cell>
          <cell r="H569">
            <v>0</v>
          </cell>
          <cell r="J569">
            <v>0</v>
          </cell>
          <cell r="K569">
            <v>0</v>
          </cell>
          <cell r="L569">
            <v>0</v>
          </cell>
          <cell r="M569">
            <v>0</v>
          </cell>
          <cell r="N569">
            <v>0</v>
          </cell>
          <cell r="O569">
            <v>0</v>
          </cell>
          <cell r="P569">
            <v>0</v>
          </cell>
        </row>
        <row r="570">
          <cell r="B570" t="str">
            <v>SUB-TOTAL : (J)</v>
          </cell>
          <cell r="F570">
            <v>5900800</v>
          </cell>
          <cell r="H570">
            <v>0</v>
          </cell>
          <cell r="J570">
            <v>27331</v>
          </cell>
          <cell r="K570">
            <v>0</v>
          </cell>
          <cell r="L570">
            <v>5900800</v>
          </cell>
          <cell r="M570">
            <v>0</v>
          </cell>
          <cell r="N570">
            <v>0</v>
          </cell>
          <cell r="O570">
            <v>0</v>
          </cell>
          <cell r="P570">
            <v>21953600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iaT"/>
      <sheetName val="TT"/>
      <sheetName val="DGiaTN"/>
      <sheetName val="CaMay"/>
    </sheetNames>
    <sheetDataSet>
      <sheetData sheetId="0" refreshError="1"/>
      <sheetData sheetId="1" refreshError="1"/>
      <sheetData sheetId="2" refreshError="1"/>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 HOP VL-NC"/>
      <sheetName val="phuluc1"/>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CT"/>
    </sheet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TIET"/>
    </sheetNames>
    <sheetDataSet>
      <sheetData sheetId="0">
        <row r="3">
          <cell r="D3">
            <v>0.05</v>
          </cell>
        </row>
        <row r="4">
          <cell r="D4">
            <v>2</v>
          </cell>
        </row>
        <row r="169">
          <cell r="G169">
            <v>178399.5</v>
          </cell>
        </row>
        <row r="173">
          <cell r="G173">
            <v>16615.444</v>
          </cell>
        </row>
        <row r="507">
          <cell r="G507">
            <v>205600</v>
          </cell>
        </row>
        <row r="513">
          <cell r="G513">
            <v>18672.367999999999</v>
          </cell>
        </row>
        <row r="518">
          <cell r="G518">
            <v>630387</v>
          </cell>
        </row>
        <row r="522">
          <cell r="G522">
            <v>18087</v>
          </cell>
        </row>
        <row r="526">
          <cell r="G526">
            <v>204100</v>
          </cell>
        </row>
        <row r="530">
          <cell r="G530">
            <v>6029</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ongSo"/>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KE3p "/>
      <sheetName val="TDTKP"/>
    </sheetNames>
    <sheetDataSet>
      <sheetData sheetId="0" refreshError="1"/>
      <sheetData sheetId="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nh tong hop du toan"/>
    </sheetNames>
    <definedNames>
      <definedName name="cplhsmt"/>
      <definedName name="cptdhsmt"/>
      <definedName name="cptdtdt"/>
      <definedName name="cptdtkkt"/>
      <definedName name="gsktxd"/>
      <definedName name="qlda"/>
      <definedName name="tinhqt"/>
      <definedName name="tkp"/>
      <definedName name="tkpdt"/>
    </defined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 VL, NC, DDHT Thanhphuoc"/>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vl"/>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nh nghia"/>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nh phí XD"/>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 gia vung III"/>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ia vat tu"/>
      <sheetName val="Don gia_III"/>
    </sheetNames>
    <sheetDataSet>
      <sheetData sheetId="0" refreshError="1"/>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BT"/>
      <sheetName val="D.lg Thang Mo"/>
      <sheetName val="CT Thang Mo"/>
      <sheetName val="D.lg Phu Lung"/>
      <sheetName val="CT  PL"/>
      <sheetName val="D.lg Lao &amp; chai"/>
      <sheetName val="CT  Lao &amp; chai"/>
      <sheetName val="Gia thau TM"/>
      <sheetName val="TH chao thau (2)"/>
      <sheetName val="KHTC "/>
      <sheetName val="Tien do"/>
      <sheetName val="Nguon goc VT"/>
      <sheetName val="TH chao thau"/>
      <sheetName val="Ten da dat"/>
    </sheetNames>
    <sheetDataSet>
      <sheetData sheetId="0" refreshError="1"/>
      <sheetData sheetId="1" refreshError="1"/>
      <sheetData sheetId="2" refreshError="1">
        <row r="34">
          <cell r="B34" t="str">
            <v>CT</v>
          </cell>
          <cell r="C34" t="str">
            <v>VËn chuyÓn  bª t«ng M50</v>
          </cell>
          <cell r="D34" t="str">
            <v>m3</v>
          </cell>
          <cell r="E34">
            <v>0.216</v>
          </cell>
          <cell r="H34">
            <v>92717.262667499992</v>
          </cell>
        </row>
        <row r="35">
          <cell r="B35" t="str">
            <v>CT</v>
          </cell>
          <cell r="C35" t="str">
            <v>VËn chuyÓn  bª t«ng M150</v>
          </cell>
          <cell r="D35" t="str">
            <v>m3</v>
          </cell>
          <cell r="E35">
            <v>1.1000000000000001</v>
          </cell>
          <cell r="H35">
            <v>89605.428454999987</v>
          </cell>
        </row>
        <row r="36">
          <cell r="B36" t="str">
            <v>CT</v>
          </cell>
          <cell r="C36" t="str">
            <v>VËn chuyÓn  bª t«ng M200</v>
          </cell>
          <cell r="D36" t="str">
            <v>m3</v>
          </cell>
          <cell r="E36">
            <v>0.08</v>
          </cell>
          <cell r="H36">
            <v>67242.986511249997</v>
          </cell>
        </row>
        <row r="39">
          <cell r="B39" t="str">
            <v>03.2203</v>
          </cell>
          <cell r="C39" t="str">
            <v>LÊp + ®¾p ®Êt mãng</v>
          </cell>
          <cell r="D39" t="str">
            <v>m3</v>
          </cell>
          <cell r="E39">
            <v>6.6133333333333351</v>
          </cell>
          <cell r="H39">
            <v>10890</v>
          </cell>
        </row>
        <row r="93">
          <cell r="B93" t="str">
            <v>TT</v>
          </cell>
          <cell r="C93" t="str">
            <v>§Òn bï ®Êt m­în thi c«ng</v>
          </cell>
          <cell r="D93" t="str">
            <v>m2</v>
          </cell>
          <cell r="E93">
            <v>3.84</v>
          </cell>
          <cell r="F93">
            <v>1100</v>
          </cell>
        </row>
        <row r="161">
          <cell r="B161" t="str">
            <v>03.3103</v>
          </cell>
          <cell r="C161" t="str">
            <v>§µo ®Êt cÊp 3 r·nh tiÕp ®Þa</v>
          </cell>
          <cell r="D161" t="str">
            <v>m3</v>
          </cell>
          <cell r="E161">
            <v>4</v>
          </cell>
          <cell r="H161">
            <v>21926</v>
          </cell>
        </row>
        <row r="162">
          <cell r="B162" t="str">
            <v>03.3203</v>
          </cell>
          <cell r="C162" t="str">
            <v>LÊp ®Êt r·nh tiÕp ®Þa</v>
          </cell>
          <cell r="D162" t="str">
            <v>m3</v>
          </cell>
          <cell r="E162">
            <v>4</v>
          </cell>
          <cell r="H162">
            <v>10007</v>
          </cell>
        </row>
        <row r="182">
          <cell r="B182" t="str">
            <v>02.1443</v>
          </cell>
          <cell r="C182" t="str">
            <v>VËn chuyÓn d©y dÉn</v>
          </cell>
          <cell r="D182" t="str">
            <v>TÊn</v>
          </cell>
          <cell r="E182">
            <v>0.34369919999999998</v>
          </cell>
          <cell r="H182">
            <v>48749.399999999994</v>
          </cell>
        </row>
        <row r="189">
          <cell r="B189" t="str">
            <v>03.1113</v>
          </cell>
          <cell r="C189" t="str">
            <v>§µo ®Êt cÊp 3 ®é s©u &gt;1m; S &lt; 5m2</v>
          </cell>
          <cell r="D189" t="str">
            <v>m3</v>
          </cell>
          <cell r="E189">
            <v>3.3599999999999994</v>
          </cell>
          <cell r="H189">
            <v>24428</v>
          </cell>
        </row>
        <row r="220">
          <cell r="B220" t="str">
            <v>§g VC 36</v>
          </cell>
          <cell r="C220" t="str">
            <v>V/c Cét BT tõ NM BT chÌm lªn Ctr×nh</v>
          </cell>
          <cell r="D220" t="str">
            <v>TÊn</v>
          </cell>
          <cell r="E220">
            <v>0.22500000000000001</v>
          </cell>
          <cell r="H220">
            <v>7358</v>
          </cell>
          <cell r="I220">
            <v>239962.80000000002</v>
          </cell>
        </row>
        <row r="309">
          <cell r="B309" t="str">
            <v>02.2401</v>
          </cell>
          <cell r="C309" t="str">
            <v>Trung chuyÓn d©y, thÐp, PK...: 700 m</v>
          </cell>
          <cell r="D309" t="str">
            <v>TÊn</v>
          </cell>
          <cell r="E309">
            <v>3.2467334399999999</v>
          </cell>
          <cell r="H309">
            <v>15289.96</v>
          </cell>
          <cell r="I309">
            <v>84338.099999999991</v>
          </cell>
          <cell r="J309">
            <v>0</v>
          </cell>
          <cell r="K309">
            <v>0</v>
          </cell>
          <cell r="L309">
            <v>49642.424428262399</v>
          </cell>
          <cell r="M309">
            <v>273823.32953606395</v>
          </cell>
        </row>
        <row r="323">
          <cell r="B323" t="str">
            <v>03.3103</v>
          </cell>
          <cell r="C323" t="str">
            <v>§µo ®Êt cÊp 3 r·nh tiÕp ®Þa</v>
          </cell>
          <cell r="D323" t="str">
            <v>m3</v>
          </cell>
          <cell r="E323">
            <v>1.2000000000000002</v>
          </cell>
          <cell r="H323">
            <v>21296</v>
          </cell>
        </row>
        <row r="324">
          <cell r="B324" t="str">
            <v>03.3203</v>
          </cell>
          <cell r="C324" t="str">
            <v>LÊp ®Êt r·nh tiÕp ®Þa</v>
          </cell>
          <cell r="D324" t="str">
            <v>m3</v>
          </cell>
          <cell r="E324">
            <v>1.2000000000000002</v>
          </cell>
          <cell r="H324">
            <v>10007</v>
          </cell>
        </row>
        <row r="350">
          <cell r="B350" t="str">
            <v>04.9102</v>
          </cell>
          <cell r="C350" t="str">
            <v>L¾p ®Æt xµ trªn cét BTLT</v>
          </cell>
          <cell r="D350" t="str">
            <v>Kg</v>
          </cell>
          <cell r="E350">
            <v>68.53</v>
          </cell>
          <cell r="F350">
            <v>8500</v>
          </cell>
          <cell r="H350">
            <v>181.47</v>
          </cell>
        </row>
        <row r="370">
          <cell r="B370" t="str">
            <v>04.8102</v>
          </cell>
          <cell r="C370" t="str">
            <v>L¾p ®Æt gi¸ trªn cét BTLT</v>
          </cell>
          <cell r="D370" t="str">
            <v>Kg</v>
          </cell>
          <cell r="E370">
            <v>11.68</v>
          </cell>
          <cell r="F370">
            <v>8500</v>
          </cell>
          <cell r="H370">
            <v>155.58600000000001</v>
          </cell>
        </row>
        <row r="390">
          <cell r="B390" t="str">
            <v>04.8101</v>
          </cell>
          <cell r="C390" t="str">
            <v>L¾p ®Æt thang trªn cét BTLT</v>
          </cell>
          <cell r="D390" t="str">
            <v>Kg</v>
          </cell>
          <cell r="E390">
            <v>59.59</v>
          </cell>
          <cell r="F390">
            <v>8500</v>
          </cell>
          <cell r="H390">
            <v>171.14500000000001</v>
          </cell>
        </row>
        <row r="406">
          <cell r="B406" t="str">
            <v>§g VC 36</v>
          </cell>
          <cell r="C406" t="str">
            <v>V/c vËt t­ B mua tõ HN lªn Hµ Giang</v>
          </cell>
          <cell r="D406" t="str">
            <v>TÊn</v>
          </cell>
          <cell r="E406">
            <v>0.15108000000000002</v>
          </cell>
          <cell r="H406">
            <v>6033</v>
          </cell>
          <cell r="I406">
            <v>239962.80000000002</v>
          </cell>
        </row>
        <row r="431">
          <cell r="B431" t="str">
            <v>02.2601</v>
          </cell>
          <cell r="C431" t="str">
            <v>Trung chuyÓn ThiÕt bÞ: 1,5 Km</v>
          </cell>
          <cell r="D431" t="str">
            <v>TÊn</v>
          </cell>
          <cell r="E431">
            <v>4.0000000000000001E-3</v>
          </cell>
          <cell r="H431">
            <v>12546.659999999998</v>
          </cell>
          <cell r="I431">
            <v>84338.099999999991</v>
          </cell>
        </row>
        <row r="432">
          <cell r="B432" t="str">
            <v>§g VC 36</v>
          </cell>
          <cell r="C432" t="str">
            <v>VËn chuyÓn tõ kho ®Õn CTr×nh</v>
          </cell>
          <cell r="D432" t="str">
            <v>TÊn</v>
          </cell>
          <cell r="E432">
            <v>4.0000000000000001E-3</v>
          </cell>
          <cell r="H432">
            <v>11037</v>
          </cell>
          <cell r="I432">
            <v>40268.799999999996</v>
          </cell>
        </row>
      </sheetData>
      <sheetData sheetId="3" refreshError="1"/>
      <sheetData sheetId="4" refreshError="1">
        <row r="8">
          <cell r="B8" t="str">
            <v>02.1464</v>
          </cell>
          <cell r="C8" t="str">
            <v>V/c cét bª t«ng li t©m 12b</v>
          </cell>
          <cell r="D8" t="str">
            <v>TÊn</v>
          </cell>
          <cell r="E8">
            <v>1</v>
          </cell>
          <cell r="H8">
            <v>90972.200000000012</v>
          </cell>
        </row>
        <row r="25">
          <cell r="B25" t="str">
            <v>CT</v>
          </cell>
          <cell r="C25" t="str">
            <v>VËn chuyÓn  bª t«ng M50</v>
          </cell>
          <cell r="D25" t="str">
            <v>m3</v>
          </cell>
          <cell r="E25">
            <v>0.216</v>
          </cell>
          <cell r="H25">
            <v>92717.262667499992</v>
          </cell>
        </row>
        <row r="125">
          <cell r="B125" t="str">
            <v>CT</v>
          </cell>
          <cell r="C125" t="str">
            <v>VËn chuyÓn Bª t«ng M 100</v>
          </cell>
          <cell r="D125" t="str">
            <v>m3</v>
          </cell>
          <cell r="E125">
            <v>0.48</v>
          </cell>
          <cell r="H125">
            <v>92817.147648749989</v>
          </cell>
        </row>
        <row r="288">
          <cell r="B288" t="str">
            <v>02.1353</v>
          </cell>
          <cell r="C288" t="str">
            <v>VËn chuyÓn thÐp rêi 350 m; HS: 1,5</v>
          </cell>
          <cell r="D288" t="str">
            <v>TÊn</v>
          </cell>
          <cell r="E288">
            <v>6.8530000000000008E-2</v>
          </cell>
          <cell r="H288">
            <v>54311.774999999994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JHFGJGXBGCCNCVCCVVCVCC2"/>
      <sheetName val="#REF"/>
    </sheetNames>
    <sheetDataSet>
      <sheetData sheetId="0" refreshError="1"/>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11A"/>
      <sheetName val="De12A"/>
      <sheetName val="De17"/>
      <sheetName val="De18"/>
      <sheetName val="De19"/>
      <sheetName val="De20"/>
      <sheetName val="De21"/>
      <sheetName val="De22"/>
      <sheetName val="De24"/>
      <sheetName val="De23"/>
      <sheetName val="De13A"/>
      <sheetName val="De11B"/>
      <sheetName val="De12B"/>
      <sheetName val="De13B"/>
    </sheetNames>
    <sheetDataSet>
      <sheetData sheetId="0">
        <row r="10">
          <cell r="A10" t="str">
            <v>TT</v>
          </cell>
          <cell r="B10" t="str">
            <v>Ho va Ten</v>
          </cell>
          <cell r="C10" t="str">
            <v>MaNG</v>
          </cell>
          <cell r="D10" t="str">
            <v>HS Luong</v>
          </cell>
          <cell r="E10" t="str">
            <v>MaCV</v>
          </cell>
          <cell r="F10" t="str">
            <v>HSCV</v>
          </cell>
          <cell r="G10" t="str">
            <v>Tien Luong</v>
          </cell>
          <cell r="H10" t="str">
            <v>PC Chuc Vu</v>
          </cell>
          <cell r="I10" t="str">
            <v>PC Uu Dai</v>
          </cell>
          <cell r="J10" t="str">
            <v>Tong Cong</v>
          </cell>
        </row>
        <row r="11">
          <cell r="A11">
            <v>1</v>
          </cell>
          <cell r="B11" t="str">
            <v>Tran Thanh Phong</v>
          </cell>
          <cell r="C11" t="str">
            <v>15.110</v>
          </cell>
          <cell r="D11">
            <v>3.63</v>
          </cell>
          <cell r="E11" t="str">
            <v>TBM</v>
          </cell>
          <cell r="F11">
            <v>0.3</v>
          </cell>
          <cell r="G11">
            <v>762300</v>
          </cell>
          <cell r="H11">
            <v>63000</v>
          </cell>
          <cell r="I11">
            <v>247590</v>
          </cell>
          <cell r="J11">
            <v>1072890</v>
          </cell>
        </row>
        <row r="12">
          <cell r="A12">
            <v>2</v>
          </cell>
          <cell r="B12" t="str">
            <v>Le Nhu Khoa</v>
          </cell>
          <cell r="C12" t="str">
            <v>01.006</v>
          </cell>
          <cell r="D12">
            <v>2.34</v>
          </cell>
          <cell r="F12">
            <v>0</v>
          </cell>
          <cell r="G12">
            <v>491399.99999999994</v>
          </cell>
          <cell r="H12">
            <v>0</v>
          </cell>
          <cell r="I12">
            <v>0</v>
          </cell>
          <cell r="J12">
            <v>491399.99999999994</v>
          </cell>
        </row>
        <row r="13">
          <cell r="A13">
            <v>3</v>
          </cell>
          <cell r="B13" t="str">
            <v>Nguyen Thi Kim Dung</v>
          </cell>
          <cell r="C13" t="str">
            <v>06.032</v>
          </cell>
          <cell r="D13">
            <v>1.7</v>
          </cell>
          <cell r="F13">
            <v>0</v>
          </cell>
          <cell r="G13">
            <v>357000</v>
          </cell>
          <cell r="H13">
            <v>0</v>
          </cell>
          <cell r="I13">
            <v>0</v>
          </cell>
          <cell r="J13">
            <v>357000</v>
          </cell>
        </row>
        <row r="14">
          <cell r="A14">
            <v>4</v>
          </cell>
          <cell r="B14" t="str">
            <v>Tran Tuan Dung</v>
          </cell>
          <cell r="C14" t="str">
            <v>17.171</v>
          </cell>
          <cell r="D14">
            <v>1.46</v>
          </cell>
          <cell r="F14">
            <v>0</v>
          </cell>
          <cell r="G14">
            <v>306600</v>
          </cell>
          <cell r="H14">
            <v>0</v>
          </cell>
          <cell r="I14">
            <v>0</v>
          </cell>
          <cell r="J14">
            <v>306600</v>
          </cell>
        </row>
        <row r="15">
          <cell r="A15">
            <v>5</v>
          </cell>
          <cell r="B15" t="str">
            <v>Hoang Thuc Phuong</v>
          </cell>
          <cell r="C15" t="str">
            <v>01.009</v>
          </cell>
          <cell r="D15">
            <v>1.18</v>
          </cell>
          <cell r="F15">
            <v>0</v>
          </cell>
          <cell r="G15">
            <v>247800</v>
          </cell>
          <cell r="H15">
            <v>0</v>
          </cell>
          <cell r="I15">
            <v>0</v>
          </cell>
          <cell r="J15">
            <v>247800</v>
          </cell>
        </row>
        <row r="16">
          <cell r="A16">
            <v>6</v>
          </cell>
          <cell r="B16" t="str">
            <v>Nguyen Bach Chin</v>
          </cell>
          <cell r="C16" t="str">
            <v>01.009</v>
          </cell>
          <cell r="D16">
            <v>1</v>
          </cell>
          <cell r="F16">
            <v>0</v>
          </cell>
          <cell r="G16">
            <v>210000</v>
          </cell>
          <cell r="H16">
            <v>0</v>
          </cell>
          <cell r="I16">
            <v>0</v>
          </cell>
          <cell r="J16">
            <v>210000</v>
          </cell>
        </row>
        <row r="17">
          <cell r="A17">
            <v>7</v>
          </cell>
          <cell r="B17" t="str">
            <v>Bui Hong Chau</v>
          </cell>
          <cell r="C17" t="str">
            <v>01.011</v>
          </cell>
          <cell r="D17">
            <v>1.35</v>
          </cell>
          <cell r="F17">
            <v>0</v>
          </cell>
          <cell r="G17">
            <v>283500</v>
          </cell>
          <cell r="H17">
            <v>0</v>
          </cell>
          <cell r="I17">
            <v>0</v>
          </cell>
          <cell r="J17">
            <v>283500</v>
          </cell>
        </row>
        <row r="18">
          <cell r="A18">
            <v>8</v>
          </cell>
          <cell r="B18" t="str">
            <v>Bui Thi Hang</v>
          </cell>
          <cell r="C18" t="str">
            <v>01.011</v>
          </cell>
          <cell r="D18">
            <v>1.44</v>
          </cell>
          <cell r="F18">
            <v>0</v>
          </cell>
          <cell r="G18">
            <v>302400</v>
          </cell>
          <cell r="H18">
            <v>0</v>
          </cell>
          <cell r="I18">
            <v>0</v>
          </cell>
          <cell r="J18">
            <v>302400</v>
          </cell>
        </row>
        <row r="19">
          <cell r="A19">
            <v>9</v>
          </cell>
          <cell r="B19" t="str">
            <v>Huynh Tuan Nga</v>
          </cell>
          <cell r="C19" t="str">
            <v>01.011</v>
          </cell>
          <cell r="D19">
            <v>1.44</v>
          </cell>
          <cell r="F19">
            <v>0</v>
          </cell>
          <cell r="G19">
            <v>302400</v>
          </cell>
          <cell r="H19">
            <v>0</v>
          </cell>
          <cell r="I19">
            <v>0</v>
          </cell>
          <cell r="J19">
            <v>302400</v>
          </cell>
        </row>
        <row r="20">
          <cell r="A20">
            <v>10</v>
          </cell>
          <cell r="B20" t="str">
            <v>Le Thuc Thuy</v>
          </cell>
          <cell r="C20" t="str">
            <v>01.010</v>
          </cell>
          <cell r="D20">
            <v>1.92</v>
          </cell>
          <cell r="F20">
            <v>0</v>
          </cell>
          <cell r="G20">
            <v>403200</v>
          </cell>
          <cell r="H20">
            <v>0</v>
          </cell>
          <cell r="I20">
            <v>0</v>
          </cell>
          <cell r="J20">
            <v>403200</v>
          </cell>
        </row>
        <row r="21">
          <cell r="A21">
            <v>11</v>
          </cell>
          <cell r="B21" t="str">
            <v>Dinh Hoang Hoa</v>
          </cell>
          <cell r="C21" t="str">
            <v>15.110</v>
          </cell>
          <cell r="D21">
            <v>4.1900000000000004</v>
          </cell>
          <cell r="E21" t="str">
            <v>PTK</v>
          </cell>
          <cell r="F21">
            <v>0.4</v>
          </cell>
          <cell r="G21">
            <v>879900.00000000012</v>
          </cell>
          <cell r="H21">
            <v>84000</v>
          </cell>
          <cell r="I21">
            <v>289170</v>
          </cell>
          <cell r="J21">
            <v>1253070</v>
          </cell>
        </row>
        <row r="22">
          <cell r="A22">
            <v>12</v>
          </cell>
          <cell r="B22" t="str">
            <v>Le Thi Chau</v>
          </cell>
          <cell r="C22" t="str">
            <v>15.110</v>
          </cell>
          <cell r="D22">
            <v>3.63</v>
          </cell>
          <cell r="E22" t="str">
            <v>PBM</v>
          </cell>
          <cell r="F22">
            <v>0.2</v>
          </cell>
          <cell r="G22">
            <v>762300</v>
          </cell>
          <cell r="H22">
            <v>42000</v>
          </cell>
          <cell r="I22">
            <v>241290</v>
          </cell>
          <cell r="J22">
            <v>1045590</v>
          </cell>
        </row>
        <row r="23">
          <cell r="A23">
            <v>13</v>
          </cell>
          <cell r="B23" t="str">
            <v>Huynh Tuan Chin</v>
          </cell>
          <cell r="C23" t="str">
            <v>15.111</v>
          </cell>
          <cell r="D23">
            <v>2.88</v>
          </cell>
          <cell r="F23">
            <v>0</v>
          </cell>
          <cell r="G23">
            <v>604800</v>
          </cell>
          <cell r="H23">
            <v>0</v>
          </cell>
          <cell r="I23">
            <v>181440</v>
          </cell>
          <cell r="J23">
            <v>786240</v>
          </cell>
        </row>
        <row r="24">
          <cell r="A24">
            <v>14</v>
          </cell>
          <cell r="B24" t="str">
            <v>Dinh Bach Binh</v>
          </cell>
          <cell r="C24" t="str">
            <v>15.111</v>
          </cell>
          <cell r="D24">
            <v>2.16</v>
          </cell>
          <cell r="F24">
            <v>0</v>
          </cell>
          <cell r="G24">
            <v>453600.00000000006</v>
          </cell>
          <cell r="H24">
            <v>0</v>
          </cell>
          <cell r="I24">
            <v>136080</v>
          </cell>
          <cell r="J24">
            <v>589680</v>
          </cell>
        </row>
        <row r="25">
          <cell r="A25">
            <v>15</v>
          </cell>
          <cell r="B25" t="str">
            <v>Pham Tuan Chin</v>
          </cell>
          <cell r="C25" t="str">
            <v>15.111</v>
          </cell>
          <cell r="D25">
            <v>3.12</v>
          </cell>
          <cell r="F25">
            <v>0</v>
          </cell>
          <cell r="G25">
            <v>655200</v>
          </cell>
          <cell r="H25">
            <v>0</v>
          </cell>
          <cell r="I25">
            <v>196560</v>
          </cell>
          <cell r="J25">
            <v>851760</v>
          </cell>
        </row>
        <row r="26">
          <cell r="A26">
            <v>16</v>
          </cell>
          <cell r="B26" t="str">
            <v>Huynh Thien Quoc</v>
          </cell>
          <cell r="C26" t="str">
            <v>15.111</v>
          </cell>
          <cell r="D26">
            <v>2.16</v>
          </cell>
          <cell r="F26">
            <v>0</v>
          </cell>
          <cell r="G26">
            <v>453600.00000000006</v>
          </cell>
          <cell r="H26">
            <v>0</v>
          </cell>
          <cell r="I26">
            <v>136080</v>
          </cell>
          <cell r="J26">
            <v>589680</v>
          </cell>
        </row>
        <row r="27">
          <cell r="A27">
            <v>17</v>
          </cell>
          <cell r="B27" t="str">
            <v>Hoang Thien Thang</v>
          </cell>
          <cell r="C27" t="str">
            <v>15.111</v>
          </cell>
          <cell r="D27">
            <v>2.4</v>
          </cell>
          <cell r="F27">
            <v>0</v>
          </cell>
          <cell r="G27">
            <v>504000</v>
          </cell>
          <cell r="H27">
            <v>0</v>
          </cell>
          <cell r="I27">
            <v>151200</v>
          </cell>
          <cell r="J27">
            <v>655200</v>
          </cell>
        </row>
        <row r="28">
          <cell r="A28">
            <v>18</v>
          </cell>
          <cell r="B28" t="str">
            <v>Nguyen Bach Chin</v>
          </cell>
          <cell r="C28" t="str">
            <v>15.111</v>
          </cell>
          <cell r="D28">
            <v>1.92</v>
          </cell>
          <cell r="F28">
            <v>0</v>
          </cell>
          <cell r="G28">
            <v>403200</v>
          </cell>
          <cell r="H28">
            <v>0</v>
          </cell>
          <cell r="I28">
            <v>120960</v>
          </cell>
          <cell r="J28">
            <v>524160</v>
          </cell>
        </row>
        <row r="29">
          <cell r="A29">
            <v>19</v>
          </cell>
          <cell r="B29" t="str">
            <v>Bui Hong Chau</v>
          </cell>
          <cell r="C29" t="str">
            <v>15.111</v>
          </cell>
          <cell r="D29">
            <v>1.92</v>
          </cell>
          <cell r="F29">
            <v>0</v>
          </cell>
          <cell r="G29">
            <v>403200</v>
          </cell>
          <cell r="H29">
            <v>0</v>
          </cell>
          <cell r="I29">
            <v>120960</v>
          </cell>
          <cell r="J29">
            <v>524160</v>
          </cell>
        </row>
        <row r="30">
          <cell r="A30">
            <v>20</v>
          </cell>
          <cell r="B30" t="str">
            <v>Bui Thi Hang</v>
          </cell>
          <cell r="C30" t="str">
            <v>15.111</v>
          </cell>
          <cell r="D30">
            <v>1.92</v>
          </cell>
          <cell r="F30">
            <v>0</v>
          </cell>
          <cell r="G30">
            <v>403200</v>
          </cell>
          <cell r="H30">
            <v>0</v>
          </cell>
          <cell r="I30">
            <v>120960</v>
          </cell>
          <cell r="J30">
            <v>524160</v>
          </cell>
        </row>
        <row r="31">
          <cell r="A31">
            <v>21</v>
          </cell>
          <cell r="B31" t="str">
            <v>Huynh Tuan Nga</v>
          </cell>
          <cell r="C31" t="str">
            <v>15.111</v>
          </cell>
          <cell r="D31">
            <v>1.92</v>
          </cell>
          <cell r="F31">
            <v>0</v>
          </cell>
          <cell r="G31">
            <v>403200</v>
          </cell>
          <cell r="H31">
            <v>0</v>
          </cell>
          <cell r="I31">
            <v>120960</v>
          </cell>
          <cell r="J31">
            <v>524160</v>
          </cell>
        </row>
        <row r="32">
          <cell r="A32">
            <v>22</v>
          </cell>
          <cell r="B32" t="str">
            <v>Dinh Nhu Dung</v>
          </cell>
          <cell r="C32" t="str">
            <v>15.111</v>
          </cell>
          <cell r="D32">
            <v>1.92</v>
          </cell>
          <cell r="F32">
            <v>0</v>
          </cell>
          <cell r="G32">
            <v>403200</v>
          </cell>
          <cell r="H32">
            <v>0</v>
          </cell>
          <cell r="I32">
            <v>120960</v>
          </cell>
          <cell r="J32">
            <v>524160</v>
          </cell>
        </row>
        <row r="33">
          <cell r="A33">
            <v>23</v>
          </cell>
          <cell r="B33" t="str">
            <v>Pham Tuan Nga</v>
          </cell>
          <cell r="C33" t="str">
            <v>15.111</v>
          </cell>
          <cell r="D33">
            <v>1.92</v>
          </cell>
          <cell r="F33">
            <v>0</v>
          </cell>
          <cell r="G33">
            <v>403200</v>
          </cell>
          <cell r="H33">
            <v>0</v>
          </cell>
          <cell r="I33">
            <v>120960</v>
          </cell>
          <cell r="J33">
            <v>524160</v>
          </cell>
        </row>
        <row r="34">
          <cell r="A34">
            <v>24</v>
          </cell>
          <cell r="B34" t="str">
            <v>Huynh Trung Thu</v>
          </cell>
          <cell r="C34" t="str">
            <v>15.110</v>
          </cell>
          <cell r="D34">
            <v>5.6</v>
          </cell>
          <cell r="F34">
            <v>0</v>
          </cell>
          <cell r="G34">
            <v>1176000</v>
          </cell>
          <cell r="H34">
            <v>0</v>
          </cell>
          <cell r="I34">
            <v>352800</v>
          </cell>
          <cell r="J34">
            <v>1528800</v>
          </cell>
        </row>
        <row r="35">
          <cell r="A35">
            <v>25</v>
          </cell>
          <cell r="B35" t="str">
            <v>Nguyen Nhu Nga</v>
          </cell>
          <cell r="C35" t="str">
            <v>15.110</v>
          </cell>
          <cell r="D35">
            <v>3.63</v>
          </cell>
          <cell r="E35" t="str">
            <v>PTK</v>
          </cell>
          <cell r="F35">
            <v>0.4</v>
          </cell>
          <cell r="G35">
            <v>762300</v>
          </cell>
          <cell r="H35">
            <v>84000</v>
          </cell>
          <cell r="I35">
            <v>253890</v>
          </cell>
          <cell r="J35">
            <v>1100190</v>
          </cell>
        </row>
        <row r="36">
          <cell r="A36">
            <v>26</v>
          </cell>
          <cell r="B36" t="str">
            <v>Bui Hong Thanh</v>
          </cell>
          <cell r="C36" t="str">
            <v>15.110</v>
          </cell>
          <cell r="D36">
            <v>3.35</v>
          </cell>
          <cell r="E36" t="str">
            <v>PTK</v>
          </cell>
          <cell r="F36">
            <v>0.4</v>
          </cell>
          <cell r="G36">
            <v>703500</v>
          </cell>
          <cell r="H36">
            <v>84000</v>
          </cell>
          <cell r="I36">
            <v>236250</v>
          </cell>
          <cell r="J36">
            <v>1023750</v>
          </cell>
        </row>
        <row r="37">
          <cell r="A37">
            <v>27</v>
          </cell>
          <cell r="B37" t="str">
            <v>Bui Thi Phuong</v>
          </cell>
          <cell r="C37" t="str">
            <v>15.111</v>
          </cell>
          <cell r="D37">
            <v>3.62</v>
          </cell>
          <cell r="E37" t="str">
            <v>TBM</v>
          </cell>
          <cell r="F37">
            <v>0.3</v>
          </cell>
          <cell r="G37">
            <v>760200</v>
          </cell>
          <cell r="H37">
            <v>63000</v>
          </cell>
          <cell r="I37">
            <v>246960</v>
          </cell>
          <cell r="J37">
            <v>1070160</v>
          </cell>
        </row>
        <row r="38">
          <cell r="A38">
            <v>28</v>
          </cell>
          <cell r="B38" t="str">
            <v>Le Chau Nhu Thuy</v>
          </cell>
          <cell r="C38" t="str">
            <v>15.111</v>
          </cell>
          <cell r="D38">
            <v>2.16</v>
          </cell>
          <cell r="F38">
            <v>0</v>
          </cell>
          <cell r="G38">
            <v>453600.00000000006</v>
          </cell>
          <cell r="H38">
            <v>0</v>
          </cell>
          <cell r="I38">
            <v>136080</v>
          </cell>
          <cell r="J38">
            <v>589680</v>
          </cell>
        </row>
        <row r="39">
          <cell r="A39">
            <v>29</v>
          </cell>
          <cell r="B39" t="str">
            <v>Phan Thien Hang</v>
          </cell>
          <cell r="C39" t="str">
            <v>15.111</v>
          </cell>
          <cell r="D39">
            <v>1.92</v>
          </cell>
          <cell r="F39">
            <v>0</v>
          </cell>
          <cell r="G39">
            <v>403200</v>
          </cell>
          <cell r="H39">
            <v>0</v>
          </cell>
          <cell r="I39">
            <v>120960</v>
          </cell>
          <cell r="J39">
            <v>524160</v>
          </cell>
        </row>
        <row r="40">
          <cell r="A40">
            <v>30</v>
          </cell>
          <cell r="B40" t="str">
            <v>Hoang Thu Hung</v>
          </cell>
          <cell r="C40" t="str">
            <v>15.111</v>
          </cell>
          <cell r="D40">
            <v>1.92</v>
          </cell>
          <cell r="E40" t="str">
            <v>PBM</v>
          </cell>
          <cell r="F40">
            <v>0.2</v>
          </cell>
          <cell r="G40">
            <v>403200</v>
          </cell>
          <cell r="H40">
            <v>42000</v>
          </cell>
          <cell r="I40">
            <v>133560</v>
          </cell>
          <cell r="J40">
            <v>578760</v>
          </cell>
        </row>
        <row r="41">
          <cell r="A41">
            <v>31</v>
          </cell>
          <cell r="B41" t="str">
            <v>Tran Khanh Bang</v>
          </cell>
          <cell r="C41" t="str">
            <v>15.111</v>
          </cell>
          <cell r="D41">
            <v>1.92</v>
          </cell>
          <cell r="F41">
            <v>0</v>
          </cell>
          <cell r="G41">
            <v>403200</v>
          </cell>
          <cell r="H41">
            <v>0</v>
          </cell>
          <cell r="I41">
            <v>120960</v>
          </cell>
          <cell r="J41">
            <v>524160</v>
          </cell>
        </row>
        <row r="42">
          <cell r="A42">
            <v>32</v>
          </cell>
          <cell r="B42" t="str">
            <v>Nguyen Thu Hien</v>
          </cell>
          <cell r="C42" t="str">
            <v>15.111</v>
          </cell>
          <cell r="D42">
            <v>1.92</v>
          </cell>
          <cell r="F42">
            <v>0</v>
          </cell>
          <cell r="G42">
            <v>403200</v>
          </cell>
          <cell r="H42">
            <v>0</v>
          </cell>
          <cell r="I42">
            <v>120960</v>
          </cell>
          <cell r="J42">
            <v>524160</v>
          </cell>
        </row>
        <row r="43">
          <cell r="A43">
            <v>33</v>
          </cell>
          <cell r="B43" t="str">
            <v>Nguyen Be Hai</v>
          </cell>
          <cell r="C43" t="str">
            <v>15.111</v>
          </cell>
          <cell r="D43">
            <v>1.92</v>
          </cell>
          <cell r="F43">
            <v>0</v>
          </cell>
          <cell r="G43">
            <v>403200</v>
          </cell>
          <cell r="H43">
            <v>0</v>
          </cell>
          <cell r="I43">
            <v>120960</v>
          </cell>
          <cell r="J43">
            <v>524160</v>
          </cell>
        </row>
        <row r="44">
          <cell r="A44">
            <v>34</v>
          </cell>
          <cell r="B44" t="str">
            <v>Hoang Minh Nhat</v>
          </cell>
          <cell r="C44" t="str">
            <v>15.111</v>
          </cell>
          <cell r="D44">
            <v>1.92</v>
          </cell>
          <cell r="F44">
            <v>0</v>
          </cell>
          <cell r="G44">
            <v>403200</v>
          </cell>
          <cell r="H44">
            <v>0</v>
          </cell>
          <cell r="I44">
            <v>120960</v>
          </cell>
          <cell r="J44">
            <v>524160</v>
          </cell>
        </row>
        <row r="45">
          <cell r="A45">
            <v>35</v>
          </cell>
          <cell r="B45" t="str">
            <v>Nguyen Hong Giang</v>
          </cell>
          <cell r="C45" t="str">
            <v>15.113</v>
          </cell>
          <cell r="D45">
            <v>2.42</v>
          </cell>
          <cell r="F45">
            <v>0</v>
          </cell>
          <cell r="G45">
            <v>508200</v>
          </cell>
          <cell r="H45">
            <v>0</v>
          </cell>
          <cell r="I45">
            <v>152460</v>
          </cell>
          <cell r="J45">
            <v>660660</v>
          </cell>
        </row>
        <row r="46">
          <cell r="A46">
            <v>36</v>
          </cell>
          <cell r="B46" t="str">
            <v>Truong Hoang Huu</v>
          </cell>
          <cell r="C46" t="str">
            <v>15.113</v>
          </cell>
          <cell r="D46">
            <v>2.42</v>
          </cell>
          <cell r="F46">
            <v>0</v>
          </cell>
          <cell r="G46">
            <v>508200</v>
          </cell>
          <cell r="H46">
            <v>0</v>
          </cell>
          <cell r="I46">
            <v>152460</v>
          </cell>
          <cell r="J46">
            <v>660660</v>
          </cell>
        </row>
        <row r="47">
          <cell r="A47">
            <v>37</v>
          </cell>
          <cell r="B47" t="str">
            <v>Nguyen Huu Lam</v>
          </cell>
          <cell r="C47" t="str">
            <v>15.113</v>
          </cell>
          <cell r="D47">
            <v>1.86</v>
          </cell>
          <cell r="F47">
            <v>0</v>
          </cell>
          <cell r="G47">
            <v>390600</v>
          </cell>
          <cell r="H47">
            <v>0</v>
          </cell>
          <cell r="I47">
            <v>117180</v>
          </cell>
          <cell r="J47">
            <v>507780</v>
          </cell>
        </row>
        <row r="48">
          <cell r="A48">
            <v>38</v>
          </cell>
          <cell r="B48" t="str">
            <v>Lam Thanh Tung</v>
          </cell>
          <cell r="C48" t="str">
            <v>13.096</v>
          </cell>
          <cell r="D48">
            <v>1.82</v>
          </cell>
          <cell r="F48">
            <v>0</v>
          </cell>
          <cell r="G48">
            <v>382200</v>
          </cell>
          <cell r="H48">
            <v>0</v>
          </cell>
          <cell r="I48">
            <v>0</v>
          </cell>
          <cell r="J48">
            <v>382200</v>
          </cell>
        </row>
        <row r="49">
          <cell r="A49">
            <v>39</v>
          </cell>
          <cell r="B49" t="str">
            <v>Hoang Minh Nguyet</v>
          </cell>
          <cell r="C49" t="str">
            <v>13.096</v>
          </cell>
          <cell r="D49">
            <v>2.06</v>
          </cell>
          <cell r="F49">
            <v>0</v>
          </cell>
          <cell r="G49">
            <v>432600</v>
          </cell>
          <cell r="H49">
            <v>0</v>
          </cell>
          <cell r="I49">
            <v>0</v>
          </cell>
          <cell r="J49">
            <v>432600</v>
          </cell>
        </row>
        <row r="50">
          <cell r="A50">
            <v>40</v>
          </cell>
          <cell r="B50" t="str">
            <v>Nguyen Hoang Anh</v>
          </cell>
          <cell r="C50" t="str">
            <v>15.110</v>
          </cell>
          <cell r="D50">
            <v>4.47</v>
          </cell>
          <cell r="F50">
            <v>0</v>
          </cell>
          <cell r="G50">
            <v>938700</v>
          </cell>
          <cell r="H50">
            <v>0</v>
          </cell>
          <cell r="I50">
            <v>281610</v>
          </cell>
          <cell r="J50">
            <v>1220310</v>
          </cell>
        </row>
        <row r="51">
          <cell r="A51">
            <v>41</v>
          </cell>
          <cell r="B51" t="str">
            <v>Tran Thanh Tong</v>
          </cell>
          <cell r="C51" t="str">
            <v>15.110</v>
          </cell>
          <cell r="D51">
            <v>4.47</v>
          </cell>
          <cell r="F51">
            <v>0</v>
          </cell>
          <cell r="G51">
            <v>938700</v>
          </cell>
          <cell r="H51">
            <v>0</v>
          </cell>
          <cell r="I51">
            <v>281610</v>
          </cell>
          <cell r="J51">
            <v>1220310</v>
          </cell>
        </row>
        <row r="52">
          <cell r="A52">
            <v>42</v>
          </cell>
          <cell r="B52" t="str">
            <v>Nguyen Hoai Nam</v>
          </cell>
          <cell r="C52" t="str">
            <v>15.110</v>
          </cell>
          <cell r="D52">
            <v>4.47</v>
          </cell>
          <cell r="E52" t="str">
            <v>TBM</v>
          </cell>
          <cell r="F52">
            <v>0.3</v>
          </cell>
          <cell r="G52">
            <v>938700</v>
          </cell>
          <cell r="H52">
            <v>63000</v>
          </cell>
          <cell r="I52">
            <v>300510</v>
          </cell>
          <cell r="J52">
            <v>1302210</v>
          </cell>
        </row>
        <row r="53">
          <cell r="A53">
            <v>43</v>
          </cell>
          <cell r="B53" t="str">
            <v>Truong Hoai Han</v>
          </cell>
          <cell r="C53" t="str">
            <v>15.111</v>
          </cell>
          <cell r="D53">
            <v>4.12</v>
          </cell>
          <cell r="F53">
            <v>0</v>
          </cell>
          <cell r="G53">
            <v>865200</v>
          </cell>
          <cell r="H53">
            <v>0</v>
          </cell>
          <cell r="I53">
            <v>259560</v>
          </cell>
          <cell r="J53">
            <v>1124760</v>
          </cell>
        </row>
        <row r="54">
          <cell r="A54">
            <v>44</v>
          </cell>
          <cell r="B54" t="str">
            <v>Nguyen Khac Kiem</v>
          </cell>
          <cell r="C54" t="str">
            <v>15.111</v>
          </cell>
          <cell r="D54">
            <v>3.62</v>
          </cell>
          <cell r="F54">
            <v>0</v>
          </cell>
          <cell r="G54">
            <v>760200</v>
          </cell>
          <cell r="H54">
            <v>0</v>
          </cell>
          <cell r="I54">
            <v>228060</v>
          </cell>
          <cell r="J54">
            <v>988260</v>
          </cell>
        </row>
        <row r="55">
          <cell r="A55">
            <v>45</v>
          </cell>
          <cell r="B55" t="str">
            <v>Nguyen Duy Anh</v>
          </cell>
          <cell r="C55" t="str">
            <v>15.111</v>
          </cell>
          <cell r="D55">
            <v>3.12</v>
          </cell>
          <cell r="E55" t="str">
            <v>PBM</v>
          </cell>
          <cell r="F55">
            <v>0.2</v>
          </cell>
          <cell r="G55">
            <v>655200</v>
          </cell>
          <cell r="H55">
            <v>42000</v>
          </cell>
          <cell r="I55">
            <v>209160</v>
          </cell>
          <cell r="J55">
            <v>906360</v>
          </cell>
        </row>
        <row r="56">
          <cell r="A56">
            <v>46</v>
          </cell>
          <cell r="B56" t="str">
            <v>Tran Hoa Binh</v>
          </cell>
          <cell r="C56" t="str">
            <v>15.111</v>
          </cell>
          <cell r="D56">
            <v>3.62</v>
          </cell>
          <cell r="F56">
            <v>0</v>
          </cell>
          <cell r="G56">
            <v>760200</v>
          </cell>
          <cell r="H56">
            <v>0</v>
          </cell>
          <cell r="I56">
            <v>228060</v>
          </cell>
          <cell r="J56">
            <v>988260</v>
          </cell>
        </row>
        <row r="57">
          <cell r="A57">
            <v>47</v>
          </cell>
          <cell r="B57" t="str">
            <v>Ton That Hiep</v>
          </cell>
          <cell r="C57" t="str">
            <v>15.111</v>
          </cell>
          <cell r="D57">
            <v>3.62</v>
          </cell>
          <cell r="F57">
            <v>0</v>
          </cell>
          <cell r="G57">
            <v>760200</v>
          </cell>
          <cell r="H57">
            <v>0</v>
          </cell>
          <cell r="I57">
            <v>228060</v>
          </cell>
          <cell r="J57">
            <v>988260</v>
          </cell>
        </row>
        <row r="58">
          <cell r="A58">
            <v>48</v>
          </cell>
          <cell r="B58" t="str">
            <v>Ton That Hoa</v>
          </cell>
          <cell r="C58" t="str">
            <v>15.111</v>
          </cell>
          <cell r="D58">
            <v>1.92</v>
          </cell>
          <cell r="F58">
            <v>0</v>
          </cell>
          <cell r="G58">
            <v>403200</v>
          </cell>
          <cell r="H58">
            <v>0</v>
          </cell>
          <cell r="I58">
            <v>120960</v>
          </cell>
          <cell r="J58">
            <v>524160</v>
          </cell>
        </row>
        <row r="59">
          <cell r="A59">
            <v>49</v>
          </cell>
          <cell r="B59" t="str">
            <v>Nguyen Truong An</v>
          </cell>
          <cell r="C59" t="str">
            <v>15.111</v>
          </cell>
          <cell r="D59">
            <v>1.92</v>
          </cell>
          <cell r="F59">
            <v>0</v>
          </cell>
          <cell r="G59">
            <v>403200</v>
          </cell>
          <cell r="H59">
            <v>0</v>
          </cell>
          <cell r="I59">
            <v>120960</v>
          </cell>
          <cell r="J59">
            <v>524160</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PE-03E"/>
    </sheetNames>
    <definedNames>
      <definedName name="DataFilter"/>
      <definedName name="DataSort"/>
      <definedName name="GoBack"/>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a Dz22"/>
      <sheetName val="TH 22"/>
      <sheetName val="DT DZ 22 Kv"/>
      <sheetName val="DTchi tiet DZ 22 Kv"/>
      <sheetName val="Chiet tinh dz22"/>
      <sheetName val="Thi nghiem 22"/>
      <sheetName val="VC22"/>
      <sheetName val="DTtram "/>
      <sheetName val="DTTC tram "/>
      <sheetName val="Chiet tinh TB, VT"/>
      <sheetName val=" thi nghiemTBA"/>
      <sheetName val="VCVT"/>
      <sheetName val="bia"/>
      <sheetName val="trang bia"/>
      <sheetName val="TH tram"/>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T DZ35"/>
      <sheetName val="DT DZ 35 Kv"/>
      <sheetName val="Chiet tinh dz35"/>
      <sheetName val="TN"/>
      <sheetName val="VC"/>
      <sheetName val="Sheet1"/>
      <sheetName val="Sheet2"/>
      <sheetName val="Sheet3"/>
    </sheetNames>
    <sheetDataSet>
      <sheetData sheetId="0"/>
      <sheetData sheetId="1"/>
      <sheetData sheetId="2">
        <row r="3">
          <cell r="H3">
            <v>17.099999999999998</v>
          </cell>
        </row>
        <row r="4">
          <cell r="H4">
            <v>2</v>
          </cell>
        </row>
      </sheetData>
      <sheetData sheetId="3"/>
      <sheetData sheetId="4"/>
      <sheetData sheetId="5"/>
      <sheetData sheetId="6"/>
      <sheetData sheetId="7"/>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nc4"/>
    </sheetNames>
    <sheetDataSet>
      <sheetData sheetId="0" refreshError="1">
        <row r="3">
          <cell r="A3">
            <v>110101</v>
          </cell>
          <cell r="B3" t="str">
            <v>Lap MBT 500/225/35 150MVA</v>
          </cell>
          <cell r="C3" t="str">
            <v>may</v>
          </cell>
          <cell r="E3">
            <v>10556501.375999998</v>
          </cell>
          <cell r="F3">
            <v>1235716.9000000001</v>
          </cell>
        </row>
        <row r="4">
          <cell r="A4">
            <v>110102</v>
          </cell>
          <cell r="B4" t="str">
            <v>Lap MBT 500/225/35 100MVA</v>
          </cell>
          <cell r="C4" t="str">
            <v>may</v>
          </cell>
          <cell r="E4">
            <v>7610500.9919999996</v>
          </cell>
          <cell r="F4">
            <v>1053156.5</v>
          </cell>
        </row>
        <row r="5">
          <cell r="A5">
            <v>110111</v>
          </cell>
          <cell r="B5" t="str">
            <v>Lap MBT 220/110/35 250MVA</v>
          </cell>
          <cell r="C5" t="str">
            <v>may</v>
          </cell>
          <cell r="E5">
            <v>7180875.9359999998</v>
          </cell>
          <cell r="F5">
            <v>1053156.5</v>
          </cell>
        </row>
        <row r="6">
          <cell r="A6">
            <v>110112</v>
          </cell>
          <cell r="B6" t="str">
            <v>Lap MBT 220/110/35 125MVA</v>
          </cell>
          <cell r="C6" t="str">
            <v>may</v>
          </cell>
          <cell r="E6">
            <v>5861313.2639999995</v>
          </cell>
          <cell r="F6">
            <v>725084.8</v>
          </cell>
        </row>
        <row r="7">
          <cell r="A7">
            <v>110113</v>
          </cell>
          <cell r="B7" t="str">
            <v>Lap MBT 500/225/35   60MVA</v>
          </cell>
          <cell r="C7" t="str">
            <v>may</v>
          </cell>
          <cell r="E7">
            <v>3068750.4</v>
          </cell>
          <cell r="F7">
            <v>420933.7</v>
          </cell>
        </row>
        <row r="8">
          <cell r="A8">
            <v>110201</v>
          </cell>
          <cell r="B8" t="str">
            <v>Lap MBT 110/35/11 60MVA</v>
          </cell>
          <cell r="C8" t="str">
            <v>may</v>
          </cell>
          <cell r="E8">
            <v>1825906.4879999999</v>
          </cell>
          <cell r="F8">
            <v>433946.7</v>
          </cell>
        </row>
        <row r="9">
          <cell r="A9">
            <v>110202</v>
          </cell>
          <cell r="B9" t="str">
            <v>Lap MBT 110/35/11 40MVA</v>
          </cell>
          <cell r="C9" t="str">
            <v>may</v>
          </cell>
          <cell r="E9">
            <v>1426968.936</v>
          </cell>
          <cell r="F9">
            <v>428854.80000000005</v>
          </cell>
        </row>
        <row r="10">
          <cell r="A10">
            <v>110203</v>
          </cell>
          <cell r="B10" t="str">
            <v>Lap MBT 110/35/11 25MVA</v>
          </cell>
          <cell r="C10" t="str">
            <v>may</v>
          </cell>
          <cell r="E10">
            <v>1135437.648</v>
          </cell>
          <cell r="F10">
            <v>424328.30000000005</v>
          </cell>
        </row>
        <row r="11">
          <cell r="A11">
            <v>110204</v>
          </cell>
          <cell r="B11" t="str">
            <v>Lap MBT 110/35/11 16MVA</v>
          </cell>
          <cell r="C11" t="str">
            <v>may</v>
          </cell>
          <cell r="E11">
            <v>1012687.632</v>
          </cell>
          <cell r="F11">
            <v>63026.700000000004</v>
          </cell>
        </row>
        <row r="12">
          <cell r="A12">
            <v>110205</v>
          </cell>
          <cell r="B12" t="str">
            <v>Lap MBT 110/35/11 11MVA</v>
          </cell>
          <cell r="C12" t="str">
            <v>may</v>
          </cell>
          <cell r="E12">
            <v>966656.37599999993</v>
          </cell>
          <cell r="F12">
            <v>61329.4</v>
          </cell>
        </row>
        <row r="13">
          <cell r="A13">
            <v>110301</v>
          </cell>
          <cell r="B13" t="str">
            <v>Lap MBT 35/11(/6) &lt;= 1000KVA</v>
          </cell>
          <cell r="C13" t="str">
            <v>may</v>
          </cell>
          <cell r="E13">
            <v>237828.15599999999</v>
          </cell>
          <cell r="F13">
            <v>57369.4</v>
          </cell>
        </row>
        <row r="14">
          <cell r="A14">
            <v>110302</v>
          </cell>
          <cell r="B14" t="str">
            <v>Lap MBT 35/11(/6) &lt;= 1800KVA</v>
          </cell>
          <cell r="C14" t="str">
            <v>may</v>
          </cell>
          <cell r="E14">
            <v>280790.66159999999</v>
          </cell>
          <cell r="F14">
            <v>58500.200000000004</v>
          </cell>
        </row>
        <row r="15">
          <cell r="A15">
            <v>110303</v>
          </cell>
          <cell r="B15" t="str">
            <v>Lap MBT 35/11(/6) &lt;= 3200KVA</v>
          </cell>
          <cell r="C15" t="str">
            <v>may</v>
          </cell>
          <cell r="E15">
            <v>337562.54399999999</v>
          </cell>
          <cell r="F15">
            <v>59632.100000000006</v>
          </cell>
        </row>
        <row r="16">
          <cell r="A16">
            <v>110304</v>
          </cell>
          <cell r="B16" t="str">
            <v>Lap MBT 35/11(/6) &lt;= 5600KVA</v>
          </cell>
          <cell r="C16" t="str">
            <v>may</v>
          </cell>
          <cell r="E16">
            <v>414281.30399999995</v>
          </cell>
          <cell r="F16">
            <v>59632.100000000006</v>
          </cell>
        </row>
        <row r="17">
          <cell r="A17">
            <v>110401</v>
          </cell>
          <cell r="B17" t="str">
            <v>Lap MBT 6/10/0.4   30KVA</v>
          </cell>
          <cell r="C17" t="str">
            <v>may</v>
          </cell>
          <cell r="E17">
            <v>61375.007999999994</v>
          </cell>
          <cell r="F17">
            <v>9618.4000000000015</v>
          </cell>
        </row>
        <row r="18">
          <cell r="A18">
            <v>110402</v>
          </cell>
          <cell r="B18" t="str">
            <v>Lap MBT 6/10/0.4   50KVA</v>
          </cell>
          <cell r="C18" t="str">
            <v>may</v>
          </cell>
          <cell r="E18">
            <v>69046.883999999991</v>
          </cell>
          <cell r="F18">
            <v>9618.4000000000015</v>
          </cell>
        </row>
        <row r="19">
          <cell r="A19">
            <v>110403</v>
          </cell>
          <cell r="B19" t="str">
            <v>Lap MBT 6/10/0.4 100KVA</v>
          </cell>
          <cell r="C19" t="str">
            <v>may</v>
          </cell>
          <cell r="E19">
            <v>84390.635999999999</v>
          </cell>
          <cell r="F19">
            <v>9618.4000000000015</v>
          </cell>
        </row>
        <row r="20">
          <cell r="A20">
            <v>110404</v>
          </cell>
          <cell r="B20" t="str">
            <v>Lap MBT 6/10/0.4 180KVA</v>
          </cell>
          <cell r="C20" t="str">
            <v>may</v>
          </cell>
          <cell r="E20">
            <v>99734.388000000006</v>
          </cell>
          <cell r="F20">
            <v>9618.4000000000015</v>
          </cell>
        </row>
        <row r="21">
          <cell r="A21">
            <v>110405</v>
          </cell>
          <cell r="B21" t="str">
            <v>Lap MBT 6/10/0.4 320KVA</v>
          </cell>
          <cell r="C21" t="str">
            <v>may</v>
          </cell>
          <cell r="E21">
            <v>116612.51519999998</v>
          </cell>
          <cell r="F21">
            <v>9618.4000000000015</v>
          </cell>
        </row>
        <row r="22">
          <cell r="A22">
            <v>110406</v>
          </cell>
          <cell r="B22" t="str">
            <v>Lap MBT 6/10/0.4 560KVA</v>
          </cell>
          <cell r="C22" t="str">
            <v>may</v>
          </cell>
          <cell r="E22">
            <v>138093.76799999998</v>
          </cell>
          <cell r="F22">
            <v>9618.4000000000015</v>
          </cell>
        </row>
        <row r="23">
          <cell r="A23">
            <v>110407</v>
          </cell>
          <cell r="B23" t="str">
            <v>Lap MBT 6/10/0.4 750KVA</v>
          </cell>
          <cell r="C23" t="str">
            <v>may</v>
          </cell>
          <cell r="E23">
            <v>161109.39599999998</v>
          </cell>
          <cell r="F23">
            <v>9618.4000000000015</v>
          </cell>
        </row>
        <row r="24">
          <cell r="A24">
            <v>110411</v>
          </cell>
          <cell r="B24" t="str">
            <v>Lap MBT 35/0.4   30KVA</v>
          </cell>
          <cell r="C24" t="str">
            <v>may</v>
          </cell>
          <cell r="E24">
            <v>67512.508799999996</v>
          </cell>
          <cell r="F24">
            <v>9618.4000000000015</v>
          </cell>
        </row>
        <row r="25">
          <cell r="A25">
            <v>110412</v>
          </cell>
          <cell r="B25" t="str">
            <v>Lap MBT 35/0.4   50KVA</v>
          </cell>
          <cell r="C25" t="str">
            <v>may</v>
          </cell>
          <cell r="E25">
            <v>75951.57239999999</v>
          </cell>
          <cell r="F25">
            <v>9618.4000000000015</v>
          </cell>
        </row>
        <row r="26">
          <cell r="A26">
            <v>110413</v>
          </cell>
          <cell r="B26" t="str">
            <v>Lap MBT 35/0.4 100KVA</v>
          </cell>
          <cell r="C26" t="str">
            <v>may</v>
          </cell>
          <cell r="E26">
            <v>92829.699599999993</v>
          </cell>
          <cell r="F26">
            <v>9618.4000000000015</v>
          </cell>
        </row>
        <row r="27">
          <cell r="A27">
            <v>110414</v>
          </cell>
          <cell r="B27" t="str">
            <v>Lap MBT 35/0.4 180KVA</v>
          </cell>
          <cell r="C27" t="str">
            <v>may</v>
          </cell>
          <cell r="E27">
            <v>108940.63919999999</v>
          </cell>
          <cell r="F27">
            <v>9618.4000000000015</v>
          </cell>
        </row>
        <row r="28">
          <cell r="A28">
            <v>110415</v>
          </cell>
          <cell r="B28" t="str">
            <v>Lap MBT 35/0.4 320KVA</v>
          </cell>
          <cell r="C28" t="str">
            <v>may</v>
          </cell>
          <cell r="E28">
            <v>127353.1416</v>
          </cell>
          <cell r="F28">
            <v>9618.4000000000015</v>
          </cell>
        </row>
        <row r="29">
          <cell r="A29">
            <v>110416</v>
          </cell>
          <cell r="B29" t="str">
            <v>Lap MBT 35/0.4 560KVA</v>
          </cell>
          <cell r="C29" t="str">
            <v>may</v>
          </cell>
          <cell r="E29">
            <v>151903.14479999998</v>
          </cell>
          <cell r="F29">
            <v>9618.4000000000015</v>
          </cell>
        </row>
        <row r="30">
          <cell r="A30">
            <v>110417</v>
          </cell>
          <cell r="B30" t="str">
            <v>Lap MBT 35/0.4 =&gt; 750KVA</v>
          </cell>
          <cell r="C30" t="str">
            <v>may</v>
          </cell>
          <cell r="E30">
            <v>176453.14800000002</v>
          </cell>
          <cell r="F30">
            <v>35474.01</v>
          </cell>
        </row>
        <row r="31">
          <cell r="A31">
            <v>110421</v>
          </cell>
          <cell r="B31" t="str">
            <v>Lap treo MBT 35/0.4   30KVA</v>
          </cell>
          <cell r="C31" t="str">
            <v>may</v>
          </cell>
          <cell r="E31">
            <v>74263.759680000003</v>
          </cell>
          <cell r="F31">
            <v>35474.01</v>
          </cell>
        </row>
        <row r="32">
          <cell r="A32">
            <v>110422</v>
          </cell>
          <cell r="B32" t="str">
            <v xml:space="preserve">Lap treo MBT 35/0.4   50KVA </v>
          </cell>
          <cell r="C32" t="str">
            <v>may</v>
          </cell>
          <cell r="E32">
            <v>83546.729640000005</v>
          </cell>
          <cell r="F32">
            <v>35474.01</v>
          </cell>
        </row>
        <row r="33">
          <cell r="A33">
            <v>110423</v>
          </cell>
          <cell r="B33" t="str">
            <v xml:space="preserve">Lap treo MBT 35/0.4 100KVA </v>
          </cell>
          <cell r="C33" t="str">
            <v>may</v>
          </cell>
          <cell r="E33">
            <v>102112.66955999999</v>
          </cell>
          <cell r="F33">
            <v>35474.01</v>
          </cell>
        </row>
        <row r="34">
          <cell r="A34">
            <v>110424</v>
          </cell>
          <cell r="B34" t="str">
            <v xml:space="preserve">Lap treo MBT 35/0.4 180KVA </v>
          </cell>
          <cell r="C34" t="str">
            <v>may</v>
          </cell>
          <cell r="E34">
            <v>119834.70312000001</v>
          </cell>
          <cell r="F34">
            <v>35474.01</v>
          </cell>
        </row>
        <row r="35">
          <cell r="A35">
            <v>110425</v>
          </cell>
          <cell r="B35" t="str">
            <v xml:space="preserve">Lap treo MBT 35/0.4 320KVA </v>
          </cell>
          <cell r="C35" t="str">
            <v>may</v>
          </cell>
          <cell r="E35">
            <v>140088.45576000001</v>
          </cell>
          <cell r="F35">
            <v>35474.01</v>
          </cell>
        </row>
        <row r="36">
          <cell r="A36">
            <v>110426</v>
          </cell>
          <cell r="B36" t="str">
            <v xml:space="preserve">Lap treo MBT 35/0.4 560KVA </v>
          </cell>
          <cell r="C36" t="str">
            <v>may</v>
          </cell>
          <cell r="E36">
            <v>167093.45928000001</v>
          </cell>
          <cell r="F36">
            <v>35474.01</v>
          </cell>
        </row>
        <row r="37">
          <cell r="A37">
            <v>110427</v>
          </cell>
          <cell r="B37" t="str">
            <v>Lap treo MBT 35/0.4 =&gt; 750KVA</v>
          </cell>
          <cell r="C37" t="str">
            <v>may</v>
          </cell>
          <cell r="E37">
            <v>194098.46280000001</v>
          </cell>
          <cell r="F37">
            <v>35474.01</v>
          </cell>
        </row>
        <row r="38">
          <cell r="A38">
            <v>110501</v>
          </cell>
          <cell r="B38" t="str">
            <v>Lap TU. TI 500KV</v>
          </cell>
          <cell r="C38" t="str">
            <v>bo 3 pha</v>
          </cell>
          <cell r="E38">
            <v>168781.272</v>
          </cell>
          <cell r="F38">
            <v>92299.900000000009</v>
          </cell>
        </row>
        <row r="39">
          <cell r="A39">
            <v>110502</v>
          </cell>
          <cell r="B39" t="str">
            <v>Lap TU. TI 220KV</v>
          </cell>
          <cell r="C39" t="str">
            <v>bo 3 pha</v>
          </cell>
          <cell r="E39">
            <v>146686.26911999998</v>
          </cell>
          <cell r="F39">
            <v>132160.6</v>
          </cell>
        </row>
        <row r="40">
          <cell r="A40">
            <v>110503</v>
          </cell>
          <cell r="B40" t="str">
            <v>Lap TU. TI 110KV</v>
          </cell>
          <cell r="C40" t="str">
            <v>bo 3 pha</v>
          </cell>
          <cell r="E40">
            <v>115078.14</v>
          </cell>
          <cell r="F40">
            <v>82375.700000000012</v>
          </cell>
        </row>
        <row r="41">
          <cell r="A41">
            <v>110504</v>
          </cell>
          <cell r="B41" t="str">
            <v>Lap TU. TI &lt;=35KV</v>
          </cell>
          <cell r="C41" t="str">
            <v>bo 3 pha</v>
          </cell>
          <cell r="E41">
            <v>46031.255999999994</v>
          </cell>
          <cell r="F41">
            <v>3394.6000000000004</v>
          </cell>
        </row>
        <row r="42">
          <cell r="A42">
            <v>110505</v>
          </cell>
          <cell r="B42" t="str">
            <v>Lap TU. TI &lt;=10KV</v>
          </cell>
          <cell r="C42" t="str">
            <v>bo 3 pha</v>
          </cell>
          <cell r="E42">
            <v>23015.627999999997</v>
          </cell>
          <cell r="F42">
            <v>2829.2000000000003</v>
          </cell>
        </row>
        <row r="43">
          <cell r="A43">
            <v>110601</v>
          </cell>
          <cell r="B43" t="str">
            <v>Say MBT 500/225KV 150MVA</v>
          </cell>
          <cell r="C43" t="str">
            <v>may</v>
          </cell>
          <cell r="E43">
            <v>2117437.7760000001</v>
          </cell>
          <cell r="F43">
            <v>533155.70000000007</v>
          </cell>
        </row>
        <row r="44">
          <cell r="A44">
            <v>110602</v>
          </cell>
          <cell r="B44" t="str">
            <v>Say MBT 500/225KV 100MVA</v>
          </cell>
          <cell r="C44" t="str">
            <v>may</v>
          </cell>
          <cell r="E44">
            <v>1703156.4720000001</v>
          </cell>
          <cell r="F44">
            <v>532024.9</v>
          </cell>
        </row>
        <row r="45">
          <cell r="A45">
            <v>110611</v>
          </cell>
          <cell r="B45" t="str">
            <v>Say MBT 220/110/35KV 250MVA</v>
          </cell>
          <cell r="C45" t="str">
            <v>may</v>
          </cell>
          <cell r="E45">
            <v>2117437.7760000001</v>
          </cell>
          <cell r="F45">
            <v>269123.80000000005</v>
          </cell>
        </row>
        <row r="46">
          <cell r="A46">
            <v>110612</v>
          </cell>
          <cell r="B46" t="str">
            <v>Say MBT 220/110/35KV 125MVA</v>
          </cell>
          <cell r="C46" t="str">
            <v>may</v>
          </cell>
          <cell r="E46">
            <v>1703156.4720000001</v>
          </cell>
          <cell r="F46">
            <v>269690.30000000005</v>
          </cell>
        </row>
        <row r="47">
          <cell r="A47">
            <v>110613</v>
          </cell>
          <cell r="B47" t="str">
            <v>Say MBT 220/110/35KV 60MVA</v>
          </cell>
          <cell r="C47" t="str">
            <v>may</v>
          </cell>
          <cell r="E47">
            <v>1380937.68</v>
          </cell>
          <cell r="F47">
            <v>269123.80000000005</v>
          </cell>
        </row>
        <row r="48">
          <cell r="A48">
            <v>110621</v>
          </cell>
          <cell r="B48" t="str">
            <v>Say MBT 110/35/11KV 60MVA</v>
          </cell>
          <cell r="C48" t="str">
            <v>may</v>
          </cell>
          <cell r="E48">
            <v>1380937.68</v>
          </cell>
          <cell r="F48">
            <v>269123.80000000005</v>
          </cell>
        </row>
        <row r="49">
          <cell r="A49">
            <v>110622</v>
          </cell>
          <cell r="B49" t="str">
            <v>Say MBT 110/35/11KV 40MVA</v>
          </cell>
          <cell r="C49" t="str">
            <v>may</v>
          </cell>
          <cell r="E49">
            <v>1104750.1439999999</v>
          </cell>
          <cell r="F49">
            <v>215525.2</v>
          </cell>
        </row>
        <row r="50">
          <cell r="A50">
            <v>110623</v>
          </cell>
          <cell r="B50" t="str">
            <v>Say MBT 110/35/11KV 25MVA</v>
          </cell>
          <cell r="C50" t="str">
            <v>may</v>
          </cell>
          <cell r="E50">
            <v>889937.61600000004</v>
          </cell>
          <cell r="F50">
            <v>172986</v>
          </cell>
        </row>
        <row r="51">
          <cell r="A51">
            <v>110624</v>
          </cell>
          <cell r="B51" t="str">
            <v>Say MBT 110/35/11KV 16MVA</v>
          </cell>
          <cell r="C51" t="str">
            <v>may</v>
          </cell>
          <cell r="E51">
            <v>705812.59200000006</v>
          </cell>
          <cell r="F51">
            <v>162493.1</v>
          </cell>
        </row>
        <row r="52">
          <cell r="A52">
            <v>110625</v>
          </cell>
          <cell r="B52" t="str">
            <v>Say MBT 110/35/11KV 11MVA</v>
          </cell>
          <cell r="C52" t="str">
            <v>may</v>
          </cell>
          <cell r="E52">
            <v>567718.82400000002</v>
          </cell>
          <cell r="F52">
            <v>135693.80000000002</v>
          </cell>
        </row>
        <row r="53">
          <cell r="A53">
            <v>110631</v>
          </cell>
          <cell r="B53" t="str">
            <v>Say MBT 35/11(/6)KV 1000KVA</v>
          </cell>
          <cell r="C53" t="str">
            <v>may</v>
          </cell>
          <cell r="E53">
            <v>383593.8</v>
          </cell>
          <cell r="F53">
            <v>269123.80000000005</v>
          </cell>
        </row>
        <row r="54">
          <cell r="A54">
            <v>110632</v>
          </cell>
          <cell r="B54" t="str">
            <v>Say MBT 35/11(/6)KV 1800KVA</v>
          </cell>
          <cell r="C54" t="str">
            <v>may</v>
          </cell>
          <cell r="E54">
            <v>421953.18</v>
          </cell>
          <cell r="F54">
            <v>215525.2</v>
          </cell>
        </row>
        <row r="55">
          <cell r="A55">
            <v>110633</v>
          </cell>
          <cell r="B55" t="str">
            <v>Say MBT 35/11(/6)KV 3200KVA</v>
          </cell>
          <cell r="C55" t="str">
            <v>may</v>
          </cell>
          <cell r="E55">
            <v>460312.56</v>
          </cell>
          <cell r="F55">
            <v>172986</v>
          </cell>
        </row>
        <row r="56">
          <cell r="A56">
            <v>110634</v>
          </cell>
          <cell r="B56" t="str">
            <v>Say MBT 35/11(/6)KV 5600KVA</v>
          </cell>
          <cell r="C56" t="str">
            <v>may</v>
          </cell>
          <cell r="E56">
            <v>460312.56</v>
          </cell>
          <cell r="F56">
            <v>172986</v>
          </cell>
        </row>
        <row r="57">
          <cell r="A57">
            <v>110641</v>
          </cell>
          <cell r="B57" t="str">
            <v>Say MBT 6-35/0.4KV 30KVA</v>
          </cell>
          <cell r="C57" t="str">
            <v>may</v>
          </cell>
          <cell r="E57">
            <v>92062.511999999988</v>
          </cell>
          <cell r="F57">
            <v>133996.5</v>
          </cell>
        </row>
        <row r="58">
          <cell r="A58">
            <v>110642</v>
          </cell>
          <cell r="B58" t="str">
            <v>Say MBT 6-35/0.4KV 50KVA</v>
          </cell>
          <cell r="C58" t="str">
            <v>may</v>
          </cell>
          <cell r="E58">
            <v>110475.0144</v>
          </cell>
          <cell r="F58">
            <v>160795.80000000002</v>
          </cell>
        </row>
        <row r="59">
          <cell r="A59">
            <v>110643</v>
          </cell>
          <cell r="B59" t="str">
            <v>Say MBT 6-35/0.4KV 100KVA</v>
          </cell>
          <cell r="C59" t="str">
            <v>may</v>
          </cell>
          <cell r="E59">
            <v>131956.2672</v>
          </cell>
          <cell r="F59">
            <v>266294.60000000003</v>
          </cell>
        </row>
        <row r="60">
          <cell r="A60">
            <v>110644</v>
          </cell>
          <cell r="B60" t="str">
            <v>Say MBT 6-35/0.4KV 180KVA</v>
          </cell>
          <cell r="C60" t="str">
            <v>may</v>
          </cell>
          <cell r="E60">
            <v>153437.51999999999</v>
          </cell>
          <cell r="F60">
            <v>266294.60000000003</v>
          </cell>
        </row>
        <row r="61">
          <cell r="A61">
            <v>110645</v>
          </cell>
          <cell r="B61" t="str">
            <v>Say MBT 6-35/0.4KV 320KVA</v>
          </cell>
          <cell r="C61" t="str">
            <v>may</v>
          </cell>
          <cell r="E61">
            <v>184125.02399999998</v>
          </cell>
          <cell r="F61">
            <v>266861.10000000003</v>
          </cell>
        </row>
        <row r="62">
          <cell r="A62">
            <v>110646</v>
          </cell>
          <cell r="B62" t="str">
            <v>Say MBT 6-35/0.4KV 560KVA</v>
          </cell>
          <cell r="C62" t="str">
            <v>may</v>
          </cell>
          <cell r="E62">
            <v>214812.52799999999</v>
          </cell>
          <cell r="F62">
            <v>266861.10000000003</v>
          </cell>
        </row>
        <row r="63">
          <cell r="A63">
            <v>110647</v>
          </cell>
          <cell r="B63" t="str">
            <v>Say MBT 6-35/0.4KV 750KVA</v>
          </cell>
          <cell r="C63" t="str">
            <v>may</v>
          </cell>
          <cell r="E63">
            <v>260843.78399999999</v>
          </cell>
          <cell r="F63">
            <v>266861.10000000003</v>
          </cell>
        </row>
        <row r="64">
          <cell r="A64">
            <v>110701</v>
          </cell>
          <cell r="B64" t="str">
            <v>Loc dau tu 10KV len 25KV</v>
          </cell>
          <cell r="C64" t="str">
            <v>tan</v>
          </cell>
          <cell r="E64">
            <v>43833.060000000005</v>
          </cell>
          <cell r="F64">
            <v>36412.200000000004</v>
          </cell>
        </row>
        <row r="65">
          <cell r="A65">
            <v>110702</v>
          </cell>
          <cell r="B65" t="str">
            <v>Loc dau tu 10KV len 30KV</v>
          </cell>
          <cell r="C65" t="str">
            <v>tan</v>
          </cell>
          <cell r="E65">
            <v>48216.366000000002</v>
          </cell>
          <cell r="F65">
            <v>41112.5</v>
          </cell>
        </row>
        <row r="66">
          <cell r="A66">
            <v>110703</v>
          </cell>
          <cell r="B66" t="str">
            <v>Loc dau tu 10KV len 35KV</v>
          </cell>
          <cell r="C66" t="str">
            <v>tan</v>
          </cell>
          <cell r="E66">
            <v>74516.20199999999</v>
          </cell>
          <cell r="F66">
            <v>61393.200000000004</v>
          </cell>
        </row>
        <row r="67">
          <cell r="A67">
            <v>110704</v>
          </cell>
          <cell r="B67" t="str">
            <v>Loc dau tu 10KV len 40KV</v>
          </cell>
          <cell r="C67" t="str">
            <v>tan</v>
          </cell>
          <cell r="E67">
            <v>90588.324000000008</v>
          </cell>
          <cell r="F67">
            <v>73618.600000000006</v>
          </cell>
        </row>
        <row r="68">
          <cell r="A68">
            <v>110705</v>
          </cell>
          <cell r="B68" t="str">
            <v>Loc dau tu 10KV len 45KV</v>
          </cell>
          <cell r="C68" t="str">
            <v>tan</v>
          </cell>
          <cell r="E68">
            <v>109582.65</v>
          </cell>
          <cell r="F68">
            <v>88447.700000000012</v>
          </cell>
        </row>
        <row r="69">
          <cell r="A69">
            <v>110706</v>
          </cell>
          <cell r="B69" t="str">
            <v>Loc dau tu 10KV len 50KV</v>
          </cell>
          <cell r="C69" t="str">
            <v>tan</v>
          </cell>
          <cell r="E69">
            <v>119810.364</v>
          </cell>
          <cell r="F69">
            <v>99261.8</v>
          </cell>
        </row>
        <row r="70">
          <cell r="A70">
            <v>110711</v>
          </cell>
          <cell r="B70" t="str">
            <v>Loc dau tu 15KV len 25KV</v>
          </cell>
          <cell r="C70" t="str">
            <v>tan</v>
          </cell>
          <cell r="E70">
            <v>29222.04</v>
          </cell>
          <cell r="F70">
            <v>25488.100000000002</v>
          </cell>
        </row>
        <row r="71">
          <cell r="A71">
            <v>110712</v>
          </cell>
          <cell r="B71" t="str">
            <v>Loc dau tu 15KV len 30KV</v>
          </cell>
          <cell r="C71" t="str">
            <v>tan</v>
          </cell>
          <cell r="E71">
            <v>36527.549999999996</v>
          </cell>
          <cell r="F71">
            <v>31225.7</v>
          </cell>
        </row>
        <row r="72">
          <cell r="A72">
            <v>110713</v>
          </cell>
          <cell r="B72" t="str">
            <v>Loc dau tu 15KV len 35KV</v>
          </cell>
          <cell r="C72" t="str">
            <v>tan</v>
          </cell>
          <cell r="E72">
            <v>43833.060000000005</v>
          </cell>
          <cell r="F72">
            <v>37471.5</v>
          </cell>
        </row>
        <row r="73">
          <cell r="A73">
            <v>110714</v>
          </cell>
          <cell r="B73" t="str">
            <v>Loc dau tu 15KV len 40KV</v>
          </cell>
          <cell r="C73" t="str">
            <v>tan</v>
          </cell>
          <cell r="E73">
            <v>55521.876000000004</v>
          </cell>
          <cell r="F73">
            <v>45547.700000000004</v>
          </cell>
        </row>
        <row r="74">
          <cell r="A74">
            <v>110715</v>
          </cell>
          <cell r="B74" t="str">
            <v>Loc dau tu 15KV len 45KV</v>
          </cell>
          <cell r="C74" t="str">
            <v>tan</v>
          </cell>
          <cell r="E74">
            <v>70132.895999999993</v>
          </cell>
          <cell r="F74">
            <v>55699.600000000006</v>
          </cell>
        </row>
        <row r="75">
          <cell r="A75">
            <v>110716</v>
          </cell>
          <cell r="B75" t="str">
            <v>Loc dau tu 15KV len 50KV</v>
          </cell>
          <cell r="C75" t="str">
            <v>tan</v>
          </cell>
          <cell r="E75">
            <v>84743.915999999983</v>
          </cell>
          <cell r="F75">
            <v>66115.5</v>
          </cell>
        </row>
        <row r="76">
          <cell r="A76">
            <v>110721</v>
          </cell>
          <cell r="B76" t="str">
            <v>Loc dau tu 20KV len 25KV</v>
          </cell>
          <cell r="C76" t="str">
            <v>tan</v>
          </cell>
          <cell r="E76">
            <v>21916.530000000002</v>
          </cell>
          <cell r="F76">
            <v>19243.400000000001</v>
          </cell>
        </row>
        <row r="77">
          <cell r="A77">
            <v>110722</v>
          </cell>
          <cell r="B77" t="str">
            <v>Loc dau tu 20KV len 30KV</v>
          </cell>
          <cell r="C77" t="str">
            <v>tan</v>
          </cell>
          <cell r="E77">
            <v>29222.04</v>
          </cell>
          <cell r="F77">
            <v>24472.800000000003</v>
          </cell>
        </row>
        <row r="78">
          <cell r="A78">
            <v>110723</v>
          </cell>
          <cell r="B78" t="str">
            <v>Loc dau tu 20KV len 35KV</v>
          </cell>
          <cell r="C78" t="str">
            <v>tan</v>
          </cell>
          <cell r="E78">
            <v>36527.549999999996</v>
          </cell>
          <cell r="F78">
            <v>30740.600000000002</v>
          </cell>
        </row>
        <row r="79">
          <cell r="A79">
            <v>110724</v>
          </cell>
          <cell r="B79" t="str">
            <v>Loc dau tu 20KV len 40KV</v>
          </cell>
          <cell r="C79" t="str">
            <v>tan</v>
          </cell>
          <cell r="E79">
            <v>46755.264000000003</v>
          </cell>
          <cell r="F79">
            <v>36478.200000000004</v>
          </cell>
        </row>
        <row r="80">
          <cell r="A80">
            <v>110725</v>
          </cell>
          <cell r="B80" t="str">
            <v>Loc dau tu 20KV len 45KV</v>
          </cell>
          <cell r="C80" t="str">
            <v>tan</v>
          </cell>
          <cell r="E80">
            <v>58444.08</v>
          </cell>
          <cell r="F80">
            <v>44290.400000000001</v>
          </cell>
        </row>
        <row r="81">
          <cell r="A81">
            <v>110726</v>
          </cell>
          <cell r="B81" t="str">
            <v>Loc dau tu 20KV len 50KV</v>
          </cell>
          <cell r="C81" t="str">
            <v>tan</v>
          </cell>
          <cell r="E81">
            <v>68671.793999999994</v>
          </cell>
          <cell r="F81">
            <v>53403.9</v>
          </cell>
        </row>
        <row r="82">
          <cell r="A82">
            <v>110731</v>
          </cell>
          <cell r="B82" t="str">
            <v>Loc dau tu 25KV len 30KV</v>
          </cell>
          <cell r="C82" t="str">
            <v>tan</v>
          </cell>
          <cell r="E82">
            <v>24838.734</v>
          </cell>
          <cell r="F82">
            <v>21582</v>
          </cell>
        </row>
        <row r="83">
          <cell r="A83">
            <v>110732</v>
          </cell>
          <cell r="B83" t="str">
            <v>Loc dau tu 25KV len 35KV</v>
          </cell>
          <cell r="C83" t="str">
            <v>tan</v>
          </cell>
          <cell r="E83">
            <v>32144.243999999999</v>
          </cell>
          <cell r="F83">
            <v>26812.500000000004</v>
          </cell>
        </row>
        <row r="84">
          <cell r="A84">
            <v>110733</v>
          </cell>
          <cell r="B84" t="str">
            <v>Loc dau tu 25KV len 40KV</v>
          </cell>
          <cell r="C84" t="str">
            <v>tan</v>
          </cell>
          <cell r="E84">
            <v>40910.855999999992</v>
          </cell>
          <cell r="F84">
            <v>32021.000000000004</v>
          </cell>
        </row>
        <row r="85">
          <cell r="A85">
            <v>110734</v>
          </cell>
          <cell r="B85" t="str">
            <v>Loc dau tu 25KV len 45KV</v>
          </cell>
          <cell r="C85" t="str">
            <v>tan</v>
          </cell>
          <cell r="E85">
            <v>51138.57</v>
          </cell>
          <cell r="F85">
            <v>38772.800000000003</v>
          </cell>
        </row>
        <row r="86">
          <cell r="A86">
            <v>110735</v>
          </cell>
          <cell r="B86" t="str">
            <v>Loc dau tu 25KV len 50KV</v>
          </cell>
          <cell r="C86" t="str">
            <v>tan</v>
          </cell>
          <cell r="E86">
            <v>61366.284</v>
          </cell>
          <cell r="F86">
            <v>46585.000000000007</v>
          </cell>
        </row>
        <row r="87">
          <cell r="A87">
            <v>110741</v>
          </cell>
          <cell r="B87" t="str">
            <v>Loc dau tu 30KV len 35KV</v>
          </cell>
          <cell r="C87" t="str">
            <v>tan</v>
          </cell>
          <cell r="E87">
            <v>29222.04</v>
          </cell>
          <cell r="F87">
            <v>25488.100000000002</v>
          </cell>
        </row>
        <row r="88">
          <cell r="A88">
            <v>110742</v>
          </cell>
          <cell r="B88" t="str">
            <v>Loc dau tu 30KV len 40KV</v>
          </cell>
          <cell r="C88" t="str">
            <v>tan</v>
          </cell>
          <cell r="E88">
            <v>36527.549999999996</v>
          </cell>
          <cell r="F88">
            <v>31225.7</v>
          </cell>
        </row>
        <row r="89">
          <cell r="A89">
            <v>110743</v>
          </cell>
          <cell r="B89" t="str">
            <v>Loc dau tu 30KV len 45KV</v>
          </cell>
          <cell r="C89" t="str">
            <v>tan</v>
          </cell>
          <cell r="E89">
            <v>45294.162000000004</v>
          </cell>
          <cell r="F89">
            <v>37471.5</v>
          </cell>
        </row>
        <row r="90">
          <cell r="A90">
            <v>110744</v>
          </cell>
          <cell r="B90" t="str">
            <v>Loc dau tu 30KV len 50KV</v>
          </cell>
          <cell r="C90" t="str">
            <v>tan</v>
          </cell>
          <cell r="E90">
            <v>51138.57</v>
          </cell>
          <cell r="F90">
            <v>45547.700000000004</v>
          </cell>
        </row>
        <row r="91">
          <cell r="A91">
            <v>110751</v>
          </cell>
          <cell r="B91" t="str">
            <v>Loc dau tu 35KV len 40KV</v>
          </cell>
          <cell r="C91" t="str">
            <v>tan</v>
          </cell>
          <cell r="E91">
            <v>32144.243999999999</v>
          </cell>
          <cell r="F91">
            <v>26812.500000000004</v>
          </cell>
        </row>
        <row r="92">
          <cell r="A92">
            <v>110752</v>
          </cell>
          <cell r="B92" t="str">
            <v>Loc dau tu 35KV len 45KV</v>
          </cell>
          <cell r="C92" t="str">
            <v>tan</v>
          </cell>
          <cell r="E92">
            <v>39449.753999999994</v>
          </cell>
          <cell r="F92">
            <v>30740.600000000002</v>
          </cell>
        </row>
        <row r="93">
          <cell r="A93">
            <v>110753</v>
          </cell>
          <cell r="B93" t="str">
            <v>Loc dau tu 35KV len 50KV</v>
          </cell>
          <cell r="C93" t="str">
            <v>tan</v>
          </cell>
          <cell r="E93">
            <v>48216.366000000002</v>
          </cell>
          <cell r="F93">
            <v>36478.200000000004</v>
          </cell>
        </row>
        <row r="94">
          <cell r="A94">
            <v>110761</v>
          </cell>
          <cell r="B94" t="str">
            <v>Loc dau tu &gt; 35KV len 45KV</v>
          </cell>
          <cell r="C94" t="str">
            <v>tan</v>
          </cell>
          <cell r="E94">
            <v>36527.549999999996</v>
          </cell>
          <cell r="F94">
            <v>31225.7</v>
          </cell>
        </row>
        <row r="95">
          <cell r="A95">
            <v>110762</v>
          </cell>
          <cell r="B95" t="str">
            <v>Loc dau tu &gt; 35KV len 50KV</v>
          </cell>
          <cell r="C95" t="str">
            <v>tan</v>
          </cell>
          <cell r="E95">
            <v>43833.060000000005</v>
          </cell>
          <cell r="F95">
            <v>37471.5</v>
          </cell>
        </row>
        <row r="96">
          <cell r="A96">
            <v>120101</v>
          </cell>
          <cell r="B96" t="str">
            <v>Lap may cat &lt;= 500KV</v>
          </cell>
          <cell r="C96" t="str">
            <v>may</v>
          </cell>
          <cell r="E96">
            <v>2117437.7760000001</v>
          </cell>
          <cell r="F96">
            <v>284966</v>
          </cell>
        </row>
        <row r="97">
          <cell r="A97">
            <v>120102</v>
          </cell>
          <cell r="B97" t="str">
            <v>Lap may cat &lt;= 220KV</v>
          </cell>
          <cell r="C97" t="str">
            <v>may</v>
          </cell>
          <cell r="E97">
            <v>1058718.888</v>
          </cell>
          <cell r="F97">
            <v>221183.6</v>
          </cell>
        </row>
        <row r="98">
          <cell r="A98">
            <v>120103</v>
          </cell>
          <cell r="B98" t="str">
            <v>Lap may cat &lt;= 110KV</v>
          </cell>
          <cell r="C98" t="str">
            <v>may</v>
          </cell>
          <cell r="E98">
            <v>414281.30399999995</v>
          </cell>
          <cell r="F98">
            <v>83224.900000000009</v>
          </cell>
        </row>
        <row r="99">
          <cell r="A99">
            <v>120104</v>
          </cell>
          <cell r="B99" t="str">
            <v>Lap may cat &lt;=   35KV</v>
          </cell>
          <cell r="C99" t="str">
            <v>may</v>
          </cell>
          <cell r="E99">
            <v>199468.77600000001</v>
          </cell>
          <cell r="F99">
            <v>55672.100000000006</v>
          </cell>
        </row>
        <row r="100">
          <cell r="A100">
            <v>120201</v>
          </cell>
          <cell r="B100" t="str">
            <v>Lap dao c/ly 1 pha outdoor khong tiep dat &lt;= 500KV</v>
          </cell>
          <cell r="C100" t="str">
            <v>bo</v>
          </cell>
          <cell r="E100">
            <v>173384.3976</v>
          </cell>
          <cell r="F100">
            <v>72238.100000000006</v>
          </cell>
        </row>
        <row r="101">
          <cell r="A101">
            <v>120202</v>
          </cell>
          <cell r="B101" t="str">
            <v>Lap dao c/ly 1 pha outdoor khong tiep dat &lt;= 220KV</v>
          </cell>
          <cell r="C101" t="str">
            <v>bo</v>
          </cell>
          <cell r="E101">
            <v>116612.51519999998</v>
          </cell>
          <cell r="F101">
            <v>60227.200000000004</v>
          </cell>
        </row>
        <row r="102">
          <cell r="A102">
            <v>120203</v>
          </cell>
          <cell r="B102" t="str">
            <v>Lap dao c/ly 1 pha outdoor khong tiep dat &lt;= 110KV</v>
          </cell>
          <cell r="C102" t="str">
            <v>bo</v>
          </cell>
          <cell r="E102">
            <v>58306.25759999999</v>
          </cell>
          <cell r="F102">
            <v>31513.9</v>
          </cell>
        </row>
        <row r="103">
          <cell r="A103">
            <v>120204</v>
          </cell>
          <cell r="B103" t="str">
            <v>Lap dao c/ly 1 pha outdoor khong tiep dat &lt;=   35KV</v>
          </cell>
          <cell r="C103" t="str">
            <v>bo</v>
          </cell>
          <cell r="E103">
            <v>29153.128799999995</v>
          </cell>
          <cell r="F103">
            <v>29816.600000000002</v>
          </cell>
        </row>
        <row r="104">
          <cell r="A104">
            <v>120205</v>
          </cell>
          <cell r="B104" t="str">
            <v>Lap dao c/ly 1 pha outdoor khong tiep dat &lt;=   10KV</v>
          </cell>
          <cell r="C104" t="str">
            <v>bo</v>
          </cell>
          <cell r="E104">
            <v>29153.128799999995</v>
          </cell>
          <cell r="F104">
            <v>3960.0000000000005</v>
          </cell>
        </row>
        <row r="105">
          <cell r="A105">
            <v>120211</v>
          </cell>
          <cell r="B105" t="str">
            <v>Lap dao c/ly 1 pha outdoor co tiep dat &lt;= 500KV</v>
          </cell>
          <cell r="C105" t="str">
            <v>bo</v>
          </cell>
          <cell r="E105">
            <v>240896.90639999998</v>
          </cell>
          <cell r="F105">
            <v>72238.100000000006</v>
          </cell>
        </row>
        <row r="106">
          <cell r="A106">
            <v>120212</v>
          </cell>
          <cell r="B106" t="str">
            <v>Lap dao c/ly 1 pha outdoor co tiep dat &lt;= 220KV</v>
          </cell>
          <cell r="C106" t="str">
            <v>bo</v>
          </cell>
          <cell r="E106">
            <v>160342.2084</v>
          </cell>
          <cell r="F106">
            <v>60197.500000000007</v>
          </cell>
        </row>
        <row r="107">
          <cell r="A107">
            <v>120301</v>
          </cell>
          <cell r="B107" t="str">
            <v>Lap dao c/ly 3 pha outdoor khong tiep dat &lt;= 500KV</v>
          </cell>
          <cell r="C107" t="str">
            <v>bo</v>
          </cell>
          <cell r="E107">
            <v>352906.29600000003</v>
          </cell>
          <cell r="F107">
            <v>114013.90000000001</v>
          </cell>
        </row>
        <row r="108">
          <cell r="A108">
            <v>120302</v>
          </cell>
          <cell r="B108" t="str">
            <v>Lap dao c/ly 3 pha outdoor khong tiep dat &lt;= 220KV</v>
          </cell>
          <cell r="C108" t="str">
            <v>bo</v>
          </cell>
          <cell r="E108">
            <v>237828.15599999999</v>
          </cell>
          <cell r="F108">
            <v>94540.6</v>
          </cell>
        </row>
        <row r="109">
          <cell r="A109">
            <v>120303</v>
          </cell>
          <cell r="B109" t="str">
            <v>Lap dao c/ly 3 pha outdoor khong tiep dat &lt;= 110KV</v>
          </cell>
          <cell r="C109" t="str">
            <v>bo</v>
          </cell>
          <cell r="E109">
            <v>112009.38959999999</v>
          </cell>
          <cell r="F109">
            <v>47270.3</v>
          </cell>
        </row>
        <row r="110">
          <cell r="A110">
            <v>120304</v>
          </cell>
          <cell r="B110" t="str">
            <v>Lap dao c/ly 3 pha outdoor khong tiep dat &lt;=   35KV</v>
          </cell>
          <cell r="C110" t="str">
            <v>bo</v>
          </cell>
          <cell r="E110">
            <v>94824.387359999993</v>
          </cell>
          <cell r="F110">
            <v>46138.400000000001</v>
          </cell>
        </row>
        <row r="111">
          <cell r="A111">
            <v>120305</v>
          </cell>
          <cell r="B111" t="str">
            <v>Lap dao c/ly 3 pha outdoor khong tiep dat &lt;=   10KV</v>
          </cell>
          <cell r="C111" t="str">
            <v>bo</v>
          </cell>
          <cell r="E111">
            <v>48332.818800000001</v>
          </cell>
          <cell r="F111">
            <v>28684.7</v>
          </cell>
        </row>
        <row r="112">
          <cell r="A112">
            <v>120306</v>
          </cell>
          <cell r="B112" t="str">
            <v>Lap dao c/ly 3 pha indoor khong tiep dat &lt;=     10KV</v>
          </cell>
          <cell r="C112" t="str">
            <v>bo</v>
          </cell>
          <cell r="E112">
            <v>46031.255999999994</v>
          </cell>
          <cell r="F112">
            <v>2829.2000000000003</v>
          </cell>
        </row>
        <row r="113">
          <cell r="A113">
            <v>120311</v>
          </cell>
          <cell r="B113" t="str">
            <v>Lap dao c/ly 3 pha outdoor co tiep dat &lt;= 500KV</v>
          </cell>
          <cell r="C113" t="str">
            <v>bo</v>
          </cell>
          <cell r="E113">
            <v>457243.80959999998</v>
          </cell>
          <cell r="F113">
            <v>114013.90000000001</v>
          </cell>
        </row>
        <row r="114">
          <cell r="A114">
            <v>120312</v>
          </cell>
          <cell r="B114" t="str">
            <v>Lap dao c/ly 3 pha outdoor co tiep dat &lt;= 220KV</v>
          </cell>
          <cell r="C114" t="str">
            <v>bo</v>
          </cell>
          <cell r="E114">
            <v>323753.16719999997</v>
          </cell>
          <cell r="F114">
            <v>94540.6</v>
          </cell>
        </row>
        <row r="115">
          <cell r="A115">
            <v>120313</v>
          </cell>
          <cell r="B115" t="str">
            <v>Lap dao c/ly 3 pha outdoor co tiep dat &lt;= 110KV</v>
          </cell>
          <cell r="C115" t="str">
            <v>bo</v>
          </cell>
          <cell r="E115">
            <v>165712.52160000001</v>
          </cell>
          <cell r="F115">
            <v>47270.3</v>
          </cell>
        </row>
        <row r="116">
          <cell r="A116">
            <v>120314</v>
          </cell>
          <cell r="B116" t="str">
            <v>Lap dao c/ly 3 pha outdoor co tiep dat &lt;=   35KV</v>
          </cell>
          <cell r="C116" t="str">
            <v>bo</v>
          </cell>
          <cell r="E116">
            <v>127353.1416</v>
          </cell>
          <cell r="F116">
            <v>46138.400000000001</v>
          </cell>
        </row>
        <row r="117">
          <cell r="A117">
            <v>120315</v>
          </cell>
          <cell r="B117" t="str">
            <v>Lap dao c/ly 3 pha outdoor co tiep dat &lt;=   10KV</v>
          </cell>
          <cell r="C117" t="str">
            <v>bo</v>
          </cell>
          <cell r="E117">
            <v>69046.883999999991</v>
          </cell>
          <cell r="F117">
            <v>28684.7</v>
          </cell>
        </row>
        <row r="118">
          <cell r="A118">
            <v>120316</v>
          </cell>
          <cell r="B118" t="str">
            <v>Lap dao c/ly 3 pha indoor co tiep dat &lt;=     10KV</v>
          </cell>
          <cell r="C118" t="str">
            <v>bo</v>
          </cell>
          <cell r="E118">
            <v>61375.007999999994</v>
          </cell>
          <cell r="F118">
            <v>2829.2000000000003</v>
          </cell>
        </row>
        <row r="119">
          <cell r="A119">
            <v>120401</v>
          </cell>
          <cell r="B119" t="str">
            <v>Lap CD c/ly HT tren gia do &lt;= 100A</v>
          </cell>
          <cell r="C119" t="str">
            <v>bo</v>
          </cell>
          <cell r="E119">
            <v>7671.8759999999993</v>
          </cell>
          <cell r="F119">
            <v>0</v>
          </cell>
        </row>
        <row r="120">
          <cell r="A120">
            <v>120402</v>
          </cell>
          <cell r="B120" t="str">
            <v>Lap CD c/ly HT tren gia do &lt;= 200A</v>
          </cell>
          <cell r="C120" t="str">
            <v>bo</v>
          </cell>
          <cell r="E120">
            <v>10740.626399999999</v>
          </cell>
          <cell r="F120">
            <v>0</v>
          </cell>
        </row>
        <row r="121">
          <cell r="A121">
            <v>120403</v>
          </cell>
          <cell r="B121" t="str">
            <v>Lap CD c/ly HT tren gia do &lt;= 400A</v>
          </cell>
          <cell r="C121" t="str">
            <v>bo</v>
          </cell>
          <cell r="E121">
            <v>15343.751999999999</v>
          </cell>
          <cell r="F121">
            <v>0</v>
          </cell>
        </row>
        <row r="122">
          <cell r="A122">
            <v>120404</v>
          </cell>
          <cell r="B122" t="str">
            <v>Lap CD c/ly HT tren gia do &lt;= 600A</v>
          </cell>
          <cell r="C122" t="str">
            <v>bo</v>
          </cell>
          <cell r="E122">
            <v>18412.502400000001</v>
          </cell>
          <cell r="F122">
            <v>0</v>
          </cell>
        </row>
        <row r="123">
          <cell r="A123">
            <v>120405</v>
          </cell>
          <cell r="B123" t="str">
            <v>Lap CD c/ly HT tren gia do &gt; 600A</v>
          </cell>
          <cell r="C123" t="str">
            <v>bo</v>
          </cell>
          <cell r="E123">
            <v>21481.252799999998</v>
          </cell>
          <cell r="F123">
            <v>0</v>
          </cell>
        </row>
        <row r="124">
          <cell r="A124">
            <v>120501</v>
          </cell>
          <cell r="B124" t="str">
            <v>Lap cau chi 35KV</v>
          </cell>
          <cell r="C124" t="str">
            <v>bo 3 pha</v>
          </cell>
          <cell r="E124">
            <v>36825.004800000002</v>
          </cell>
          <cell r="F124">
            <v>0</v>
          </cell>
        </row>
        <row r="125">
          <cell r="A125">
            <v>120502</v>
          </cell>
          <cell r="B125" t="str">
            <v>Lap cau chi 10KV</v>
          </cell>
          <cell r="C125" t="str">
            <v>bo 3 pha</v>
          </cell>
          <cell r="E125">
            <v>27618.7536</v>
          </cell>
          <cell r="F125">
            <v>0</v>
          </cell>
        </row>
        <row r="126">
          <cell r="A126">
            <v>120511</v>
          </cell>
          <cell r="B126" t="str">
            <v>Lap cau chi 35KV co dien tro phu</v>
          </cell>
          <cell r="C126" t="str">
            <v>bo 3 pha</v>
          </cell>
          <cell r="E126">
            <v>55237.5072</v>
          </cell>
          <cell r="F126">
            <v>0</v>
          </cell>
        </row>
        <row r="127">
          <cell r="A127">
            <v>120521</v>
          </cell>
          <cell r="B127" t="str">
            <v>Lap cau chi tu roi 10KV</v>
          </cell>
          <cell r="C127" t="str">
            <v>bo 3 pha</v>
          </cell>
          <cell r="E127">
            <v>27618.7536</v>
          </cell>
          <cell r="F127">
            <v>0</v>
          </cell>
        </row>
        <row r="128">
          <cell r="A128">
            <v>120522</v>
          </cell>
          <cell r="B128" t="str">
            <v>Lap cau chi tu roi 35KV</v>
          </cell>
          <cell r="C128" t="str">
            <v>bo 3 pha</v>
          </cell>
          <cell r="E128">
            <v>36825.004800000002</v>
          </cell>
          <cell r="F128">
            <v>0</v>
          </cell>
        </row>
        <row r="129">
          <cell r="A129">
            <v>120601</v>
          </cell>
          <cell r="B129" t="str">
            <v>Lap dien khang beton 1500kg</v>
          </cell>
          <cell r="C129" t="str">
            <v>bo 3 pha</v>
          </cell>
          <cell r="E129">
            <v>145765.644</v>
          </cell>
          <cell r="F129">
            <v>7071.9000000000005</v>
          </cell>
        </row>
        <row r="130">
          <cell r="A130">
            <v>120602</v>
          </cell>
          <cell r="B130" t="str">
            <v>Lap dien khang beton 3000kg</v>
          </cell>
          <cell r="C130" t="str">
            <v>bo 3 pha</v>
          </cell>
          <cell r="E130">
            <v>172617.21</v>
          </cell>
          <cell r="F130">
            <v>7071.9000000000005</v>
          </cell>
        </row>
        <row r="131">
          <cell r="A131">
            <v>120603</v>
          </cell>
          <cell r="B131" t="str">
            <v>Lap dien khang beton 4500kg</v>
          </cell>
          <cell r="C131" t="str">
            <v>bo 3 pha</v>
          </cell>
          <cell r="E131">
            <v>191796.9</v>
          </cell>
          <cell r="F131">
            <v>14144.900000000001</v>
          </cell>
        </row>
        <row r="132">
          <cell r="A132">
            <v>120604</v>
          </cell>
          <cell r="B132" t="str">
            <v>Lap dien khang beton 7500kg</v>
          </cell>
          <cell r="C132" t="str">
            <v>bo 3 pha</v>
          </cell>
          <cell r="E132">
            <v>247341.28223999997</v>
          </cell>
          <cell r="F132">
            <v>19802.2</v>
          </cell>
        </row>
        <row r="133">
          <cell r="A133">
            <v>120701</v>
          </cell>
          <cell r="B133" t="str">
            <v>Lap cuon khang 128MVAR</v>
          </cell>
          <cell r="C133" t="str">
            <v>bo 1 pha</v>
          </cell>
          <cell r="E133">
            <v>6764902.2599999998</v>
          </cell>
          <cell r="F133">
            <v>672245.86</v>
          </cell>
        </row>
        <row r="134">
          <cell r="A134">
            <v>120702</v>
          </cell>
          <cell r="B134" t="str">
            <v>Lap cuon khang   97MVAR</v>
          </cell>
          <cell r="C134" t="str">
            <v>bo 1 pha</v>
          </cell>
          <cell r="E134">
            <v>4178751.7199999997</v>
          </cell>
          <cell r="F134">
            <v>361978.54000000004</v>
          </cell>
        </row>
        <row r="135">
          <cell r="A135">
            <v>120703</v>
          </cell>
          <cell r="B135" t="str">
            <v>Lap cuon khang   58MVAR</v>
          </cell>
          <cell r="C135" t="str">
            <v>bo 1 pha</v>
          </cell>
          <cell r="E135">
            <v>1314991.8</v>
          </cell>
          <cell r="F135">
            <v>77566.830000000016</v>
          </cell>
        </row>
        <row r="136">
          <cell r="A136">
            <v>120704</v>
          </cell>
          <cell r="B136" t="str">
            <v>Lap cuon khang 2*50MVAR</v>
          </cell>
          <cell r="C136" t="str">
            <v>bo 1 pha</v>
          </cell>
          <cell r="E136">
            <v>1972487.7</v>
          </cell>
          <cell r="F136">
            <v>51711.22</v>
          </cell>
        </row>
        <row r="137">
          <cell r="A137">
            <v>120711</v>
          </cell>
          <cell r="B137" t="str">
            <v>Lap cuon trung tinh noi dat</v>
          </cell>
          <cell r="C137" t="str">
            <v>bo 1 pha</v>
          </cell>
          <cell r="E137">
            <v>92049.425999999992</v>
          </cell>
          <cell r="F137">
            <v>25855.61</v>
          </cell>
        </row>
        <row r="138">
          <cell r="A138">
            <v>120801</v>
          </cell>
          <cell r="B138" t="str">
            <v>Lap cuon dap ho quang 10KV CS &lt;=175KVA</v>
          </cell>
          <cell r="C138" t="str">
            <v>bo</v>
          </cell>
          <cell r="E138">
            <v>85925.011199999994</v>
          </cell>
          <cell r="F138">
            <v>4243.8</v>
          </cell>
        </row>
        <row r="139">
          <cell r="A139">
            <v>120802</v>
          </cell>
          <cell r="B139" t="str">
            <v>Lap cuon dap ho quang 10KV CS &lt;=350KVA</v>
          </cell>
          <cell r="C139" t="str">
            <v>bo</v>
          </cell>
          <cell r="E139">
            <v>101268.7632</v>
          </cell>
          <cell r="F139">
            <v>4243.8</v>
          </cell>
        </row>
        <row r="140">
          <cell r="A140">
            <v>120803</v>
          </cell>
          <cell r="B140" t="str">
            <v>Lap cuon dap ho quang 10KV CS &lt;=700KVA</v>
          </cell>
          <cell r="C140" t="str">
            <v>bo</v>
          </cell>
          <cell r="E140">
            <v>130421.89199999999</v>
          </cell>
          <cell r="F140">
            <v>4243.8</v>
          </cell>
        </row>
        <row r="141">
          <cell r="A141">
            <v>120804</v>
          </cell>
          <cell r="B141" t="str">
            <v>Lap cuon dap ho quang 10KV CS &lt;=1400KVA</v>
          </cell>
          <cell r="C141" t="str">
            <v>bo</v>
          </cell>
          <cell r="E141">
            <v>162643.77119999999</v>
          </cell>
          <cell r="F141">
            <v>4243.8</v>
          </cell>
        </row>
        <row r="142">
          <cell r="A142">
            <v>120811</v>
          </cell>
          <cell r="B142" t="str">
            <v>Lap cuon dap ho quang 35KV CS &lt;=275KVA</v>
          </cell>
          <cell r="C142" t="str">
            <v>bo</v>
          </cell>
          <cell r="E142">
            <v>85925.011199999994</v>
          </cell>
          <cell r="F142">
            <v>4243.8</v>
          </cell>
        </row>
        <row r="143">
          <cell r="A143">
            <v>120812</v>
          </cell>
          <cell r="B143" t="str">
            <v>Lap cuon dap ho quang 35KV CS &lt;=275KVA</v>
          </cell>
          <cell r="C143" t="str">
            <v>bo</v>
          </cell>
          <cell r="E143">
            <v>149601.58199999997</v>
          </cell>
          <cell r="F143">
            <v>4243.8</v>
          </cell>
        </row>
        <row r="144">
          <cell r="A144">
            <v>120813</v>
          </cell>
          <cell r="B144" t="str">
            <v>Lap cuon dap ho quang 35KV CS &lt;=275KVA</v>
          </cell>
          <cell r="C144" t="str">
            <v>bo</v>
          </cell>
          <cell r="E144">
            <v>153437.51999999999</v>
          </cell>
          <cell r="F144">
            <v>4243.8</v>
          </cell>
        </row>
        <row r="145">
          <cell r="A145">
            <v>120814</v>
          </cell>
          <cell r="B145" t="str">
            <v>Lap cuon dap ho quang 35KV CS &lt;=275KVA</v>
          </cell>
          <cell r="C145" t="str">
            <v>bo</v>
          </cell>
          <cell r="E145">
            <v>182283.77376000001</v>
          </cell>
          <cell r="F145">
            <v>4243.8</v>
          </cell>
        </row>
        <row r="146">
          <cell r="A146">
            <v>120901</v>
          </cell>
          <cell r="B146" t="str">
            <v>Lap thiet bi chong set dien ap &lt;=500KV</v>
          </cell>
          <cell r="C146" t="str">
            <v>bo 3 pha</v>
          </cell>
          <cell r="E146">
            <v>262998.36</v>
          </cell>
          <cell r="F146">
            <v>77566.830000000016</v>
          </cell>
        </row>
        <row r="147">
          <cell r="A147">
            <v>120902</v>
          </cell>
          <cell r="B147" t="str">
            <v>Lap thiet bi chong set dien ap &lt;=220KV</v>
          </cell>
          <cell r="C147" t="str">
            <v>bo 3 pha</v>
          </cell>
          <cell r="E147">
            <v>175332.24000000002</v>
          </cell>
          <cell r="F147">
            <v>51711.22</v>
          </cell>
        </row>
        <row r="148">
          <cell r="A148">
            <v>120903</v>
          </cell>
          <cell r="B148" t="str">
            <v>Lap thiet bi chong set dien ap &lt;=110KV</v>
          </cell>
          <cell r="C148" t="str">
            <v>bo 3 pha</v>
          </cell>
          <cell r="E148">
            <v>87666.12000000001</v>
          </cell>
          <cell r="F148">
            <v>51711.22</v>
          </cell>
        </row>
        <row r="149">
          <cell r="A149">
            <v>120904</v>
          </cell>
          <cell r="B149" t="str">
            <v>Lap thiet bi chong set dien ap &lt;=  35KV</v>
          </cell>
          <cell r="C149" t="str">
            <v>bo 3 pha</v>
          </cell>
          <cell r="E149">
            <v>36527.549999999996</v>
          </cell>
          <cell r="F149">
            <v>0</v>
          </cell>
        </row>
        <row r="150">
          <cell r="A150">
            <v>120905</v>
          </cell>
          <cell r="B150" t="str">
            <v>Lap thiet bi chong set dien ap &lt;=  11KV</v>
          </cell>
          <cell r="C150" t="str">
            <v>bo 3 pha</v>
          </cell>
          <cell r="E150">
            <v>10958.265000000001</v>
          </cell>
          <cell r="F150">
            <v>0</v>
          </cell>
        </row>
        <row r="151">
          <cell r="A151">
            <v>120911</v>
          </cell>
          <cell r="B151" t="str">
            <v>Lap dat thiet bi triet nhieu</v>
          </cell>
          <cell r="C151" t="str">
            <v>bo 3 pha</v>
          </cell>
          <cell r="E151">
            <v>233776.32</v>
          </cell>
          <cell r="F151">
            <v>25855.61</v>
          </cell>
        </row>
        <row r="152">
          <cell r="A152">
            <v>120921</v>
          </cell>
          <cell r="B152" t="str">
            <v>Lap bo phan loc PZ</v>
          </cell>
          <cell r="C152" t="str">
            <v>bo</v>
          </cell>
          <cell r="E152">
            <v>21916.530000000002</v>
          </cell>
          <cell r="F152">
            <v>25855.61</v>
          </cell>
        </row>
        <row r="153">
          <cell r="A153">
            <v>120931</v>
          </cell>
          <cell r="B153" t="str">
            <v>Lap tu dien lien lac</v>
          </cell>
          <cell r="C153" t="str">
            <v>bo</v>
          </cell>
          <cell r="E153">
            <v>43833.060000000005</v>
          </cell>
          <cell r="F153">
            <v>25855.61</v>
          </cell>
        </row>
        <row r="154">
          <cell r="A154">
            <v>120941</v>
          </cell>
          <cell r="B154" t="str">
            <v>Lap cuon can cao tan</v>
          </cell>
          <cell r="C154" t="str">
            <v>bo</v>
          </cell>
          <cell r="E154">
            <v>40910.855999999992</v>
          </cell>
          <cell r="F154">
            <v>46540.098000000005</v>
          </cell>
        </row>
        <row r="155">
          <cell r="A155">
            <v>121101</v>
          </cell>
          <cell r="B155" t="str">
            <v>Lap gia do accu</v>
          </cell>
          <cell r="C155" t="str">
            <v>m</v>
          </cell>
          <cell r="E155">
            <v>13588.248599999999</v>
          </cell>
          <cell r="F155">
            <v>6813.4000000000005</v>
          </cell>
        </row>
        <row r="156">
          <cell r="A156">
            <v>121102</v>
          </cell>
          <cell r="B156" t="str">
            <v>Lap gia do day cai</v>
          </cell>
          <cell r="C156" t="str">
            <v>10kg</v>
          </cell>
          <cell r="E156">
            <v>19286.546399999999</v>
          </cell>
          <cell r="F156">
            <v>7968.4000000000005</v>
          </cell>
        </row>
        <row r="157">
          <cell r="A157">
            <v>121111</v>
          </cell>
          <cell r="B157" t="str">
            <v>Lap day cai</v>
          </cell>
          <cell r="C157" t="str">
            <v>binh</v>
          </cell>
          <cell r="E157">
            <v>24546.513599999998</v>
          </cell>
          <cell r="F157">
            <v>0</v>
          </cell>
        </row>
        <row r="158">
          <cell r="A158">
            <v>121121</v>
          </cell>
          <cell r="B158" t="str">
            <v>Lap binh accu</v>
          </cell>
          <cell r="C158" t="str">
            <v>binh</v>
          </cell>
          <cell r="E158">
            <v>21916.530000000002</v>
          </cell>
          <cell r="F158">
            <v>0</v>
          </cell>
        </row>
        <row r="159">
          <cell r="A159">
            <v>121131</v>
          </cell>
          <cell r="B159" t="str">
            <v>Nap dien accu</v>
          </cell>
          <cell r="C159" t="str">
            <v>he thong</v>
          </cell>
          <cell r="E159">
            <v>613750.07999999996</v>
          </cell>
          <cell r="F159">
            <v>0</v>
          </cell>
        </row>
        <row r="160">
          <cell r="A160">
            <v>121141</v>
          </cell>
          <cell r="B160" t="str">
            <v>Lap may nap accu</v>
          </cell>
          <cell r="C160" t="str">
            <v>he thong</v>
          </cell>
          <cell r="E160">
            <v>34523.441999999995</v>
          </cell>
          <cell r="F160">
            <v>0</v>
          </cell>
        </row>
        <row r="161">
          <cell r="A161">
            <v>121151</v>
          </cell>
          <cell r="B161" t="str">
            <v>Lap tam xuyen tuong</v>
          </cell>
          <cell r="C161" t="str">
            <v>tam</v>
          </cell>
          <cell r="E161">
            <v>46031.255999999994</v>
          </cell>
          <cell r="F161">
            <v>9618.4000000000015</v>
          </cell>
        </row>
        <row r="162">
          <cell r="A162">
            <v>121201</v>
          </cell>
          <cell r="B162" t="str">
            <v>Lap may dieu hoa 1.5HP</v>
          </cell>
          <cell r="C162" t="str">
            <v>may</v>
          </cell>
          <cell r="E162">
            <v>11688.816000000001</v>
          </cell>
          <cell r="F162">
            <v>0</v>
          </cell>
        </row>
        <row r="163">
          <cell r="A163">
            <v>121202</v>
          </cell>
          <cell r="B163" t="str">
            <v>Lap may dieu hoa 3HP</v>
          </cell>
          <cell r="C163" t="str">
            <v>may</v>
          </cell>
          <cell r="E163">
            <v>14611.02</v>
          </cell>
          <cell r="F163">
            <v>0</v>
          </cell>
        </row>
        <row r="164">
          <cell r="A164">
            <v>121203</v>
          </cell>
          <cell r="B164" t="str">
            <v>Lap may dieu hoa 5HP</v>
          </cell>
          <cell r="C164" t="str">
            <v>may</v>
          </cell>
          <cell r="E164">
            <v>20455.427999999996</v>
          </cell>
          <cell r="F164">
            <v>0</v>
          </cell>
        </row>
        <row r="165">
          <cell r="A165">
            <v>121204</v>
          </cell>
          <cell r="B165" t="str">
            <v>Lap may dieu hoa loai 2 khoi</v>
          </cell>
          <cell r="C165" t="str">
            <v>may</v>
          </cell>
          <cell r="E165">
            <v>58444.08</v>
          </cell>
          <cell r="F165">
            <v>0</v>
          </cell>
        </row>
        <row r="166">
          <cell r="A166">
            <v>121301</v>
          </cell>
          <cell r="B166" t="str">
            <v>Lap dat quat hut va thong gio duong kinh &lt;= 400 mm</v>
          </cell>
          <cell r="C166" t="str">
            <v>may</v>
          </cell>
          <cell r="E166">
            <v>5552.1876000000002</v>
          </cell>
          <cell r="F166">
            <v>0</v>
          </cell>
        </row>
        <row r="167">
          <cell r="A167">
            <v>121302</v>
          </cell>
          <cell r="B167" t="str">
            <v>Lap dat quat hut va thong gio duong kinh &lt;= 600 mm</v>
          </cell>
          <cell r="C167" t="str">
            <v>may</v>
          </cell>
          <cell r="E167">
            <v>9204.9426000000003</v>
          </cell>
          <cell r="F167">
            <v>0</v>
          </cell>
        </row>
        <row r="168">
          <cell r="A168">
            <v>121303</v>
          </cell>
          <cell r="B168" t="str">
            <v>Lap dat quat hut va thong gio duong kinh &lt;= 800 mm</v>
          </cell>
          <cell r="C168" t="str">
            <v>may</v>
          </cell>
          <cell r="E168">
            <v>11396.595600000001</v>
          </cell>
          <cell r="F168">
            <v>0</v>
          </cell>
        </row>
        <row r="169">
          <cell r="A169">
            <v>121401</v>
          </cell>
          <cell r="B169" t="str">
            <v>Lap to may phat dien</v>
          </cell>
          <cell r="C169" t="str">
            <v>tan</v>
          </cell>
          <cell r="E169">
            <v>87459.386400000003</v>
          </cell>
          <cell r="F169">
            <v>2829.2000000000003</v>
          </cell>
        </row>
        <row r="170">
          <cell r="A170">
            <v>121411</v>
          </cell>
          <cell r="B170" t="str">
            <v>Lap dong co khong dong bo     1.7KW</v>
          </cell>
          <cell r="C170" t="str">
            <v>cai</v>
          </cell>
          <cell r="E170">
            <v>15343.751999999999</v>
          </cell>
          <cell r="F170">
            <v>0</v>
          </cell>
        </row>
        <row r="171">
          <cell r="A171">
            <v>121412</v>
          </cell>
          <cell r="B171" t="str">
            <v>Lap dong co khong dong bo     4.5KW</v>
          </cell>
          <cell r="C171" t="str">
            <v>cai</v>
          </cell>
          <cell r="E171">
            <v>30687.503999999997</v>
          </cell>
          <cell r="F171">
            <v>0</v>
          </cell>
        </row>
        <row r="172">
          <cell r="A172">
            <v>121413</v>
          </cell>
          <cell r="B172" t="str">
            <v>Lap dong co khong dong bo     7KW</v>
          </cell>
          <cell r="C172" t="str">
            <v>cai</v>
          </cell>
          <cell r="E172">
            <v>39893.7552</v>
          </cell>
          <cell r="F172">
            <v>0</v>
          </cell>
        </row>
        <row r="173">
          <cell r="A173">
            <v>121414</v>
          </cell>
          <cell r="B173" t="str">
            <v>Lap dong co khong dong bo   14KW</v>
          </cell>
          <cell r="C173" t="str">
            <v>cai</v>
          </cell>
          <cell r="E173">
            <v>38359.379999999997</v>
          </cell>
          <cell r="F173">
            <v>0</v>
          </cell>
        </row>
        <row r="174">
          <cell r="A174">
            <v>121415</v>
          </cell>
          <cell r="B174" t="str">
            <v>Lap dong co khong dong bo   20KW</v>
          </cell>
          <cell r="C174" t="str">
            <v>cai</v>
          </cell>
          <cell r="E174">
            <v>53703.131999999998</v>
          </cell>
          <cell r="F174">
            <v>0</v>
          </cell>
        </row>
        <row r="175">
          <cell r="A175">
            <v>121416</v>
          </cell>
          <cell r="B175" t="str">
            <v>Lap dong co khong dong bo   40KW</v>
          </cell>
          <cell r="C175" t="str">
            <v>cai</v>
          </cell>
          <cell r="E175">
            <v>69046.883999999991</v>
          </cell>
          <cell r="F175">
            <v>0</v>
          </cell>
        </row>
        <row r="176">
          <cell r="A176">
            <v>121417</v>
          </cell>
          <cell r="B176" t="str">
            <v>Lap dong co khong dong bo   75KW</v>
          </cell>
          <cell r="C176" t="str">
            <v>cai</v>
          </cell>
          <cell r="E176">
            <v>81321.885599999994</v>
          </cell>
          <cell r="F176">
            <v>0</v>
          </cell>
        </row>
        <row r="177">
          <cell r="A177">
            <v>121418</v>
          </cell>
          <cell r="B177" t="str">
            <v>Lap dong co khong dong bo 100KW</v>
          </cell>
          <cell r="C177" t="str">
            <v>cai</v>
          </cell>
          <cell r="E177">
            <v>107406.264</v>
          </cell>
          <cell r="F177">
            <v>0</v>
          </cell>
        </row>
        <row r="178">
          <cell r="A178">
            <v>121421</v>
          </cell>
          <cell r="B178" t="str">
            <v>Lap dong co khong dong bo 160KW</v>
          </cell>
          <cell r="C178" t="str">
            <v>cai</v>
          </cell>
          <cell r="E178">
            <v>138093.76799999998</v>
          </cell>
          <cell r="F178">
            <v>0</v>
          </cell>
        </row>
        <row r="179">
          <cell r="A179">
            <v>121422</v>
          </cell>
          <cell r="B179" t="str">
            <v>Lap dong co khong dong bo 200KW</v>
          </cell>
          <cell r="C179" t="str">
            <v>cai</v>
          </cell>
          <cell r="E179">
            <v>153437.51999999999</v>
          </cell>
          <cell r="F179">
            <v>0</v>
          </cell>
        </row>
        <row r="180">
          <cell r="A180">
            <v>121423</v>
          </cell>
          <cell r="B180" t="str">
            <v>Lap dong co khong dong bo 320KW</v>
          </cell>
          <cell r="C180" t="str">
            <v>cai</v>
          </cell>
          <cell r="E180">
            <v>199468.77600000001</v>
          </cell>
          <cell r="F180">
            <v>0</v>
          </cell>
        </row>
        <row r="181">
          <cell r="A181">
            <v>121424</v>
          </cell>
          <cell r="B181" t="str">
            <v>Lap dong co khong dong bo 570KW</v>
          </cell>
          <cell r="C181" t="str">
            <v>cai</v>
          </cell>
          <cell r="E181">
            <v>253171.908</v>
          </cell>
          <cell r="F181">
            <v>0</v>
          </cell>
        </row>
        <row r="182">
          <cell r="A182">
            <v>121431</v>
          </cell>
          <cell r="B182" t="str">
            <v>Lap dong co dong bo      1.7KW</v>
          </cell>
          <cell r="C182" t="str">
            <v>cai</v>
          </cell>
          <cell r="E182">
            <v>15343.751999999999</v>
          </cell>
          <cell r="F182">
            <v>0</v>
          </cell>
        </row>
        <row r="183">
          <cell r="A183">
            <v>121432</v>
          </cell>
          <cell r="B183" t="str">
            <v>Lap dong co dong bo      4.5KW</v>
          </cell>
          <cell r="C183" t="str">
            <v>cai</v>
          </cell>
          <cell r="E183">
            <v>30687.503999999997</v>
          </cell>
          <cell r="F183">
            <v>0</v>
          </cell>
        </row>
        <row r="184">
          <cell r="A184">
            <v>121433</v>
          </cell>
          <cell r="B184" t="str">
            <v>Lap dong co dong bo      7KW</v>
          </cell>
          <cell r="C184" t="str">
            <v>cai</v>
          </cell>
          <cell r="E184">
            <v>38359.379999999997</v>
          </cell>
          <cell r="F184">
            <v>0</v>
          </cell>
        </row>
        <row r="185">
          <cell r="A185">
            <v>121434</v>
          </cell>
          <cell r="B185" t="str">
            <v>Lap dong co dong bo    14KW</v>
          </cell>
          <cell r="C185" t="str">
            <v>cai</v>
          </cell>
          <cell r="E185">
            <v>53703.131999999998</v>
          </cell>
          <cell r="F185">
            <v>0</v>
          </cell>
        </row>
        <row r="186">
          <cell r="A186">
            <v>121435</v>
          </cell>
          <cell r="B186" t="str">
            <v>Lap dong co dong bo    20KW</v>
          </cell>
          <cell r="C186" t="str">
            <v>cai</v>
          </cell>
          <cell r="E186">
            <v>61375.007999999994</v>
          </cell>
          <cell r="F186">
            <v>0</v>
          </cell>
        </row>
        <row r="187">
          <cell r="A187">
            <v>121436</v>
          </cell>
          <cell r="B187" t="str">
            <v>Lap dong co dong bo    40KW</v>
          </cell>
          <cell r="C187" t="str">
            <v>cai</v>
          </cell>
          <cell r="E187">
            <v>84390.635999999999</v>
          </cell>
          <cell r="F187">
            <v>0</v>
          </cell>
        </row>
        <row r="188">
          <cell r="A188">
            <v>121437</v>
          </cell>
          <cell r="B188" t="str">
            <v>Lap dong co dong bo    75KW</v>
          </cell>
          <cell r="C188" t="str">
            <v>cai</v>
          </cell>
          <cell r="E188">
            <v>107406.264</v>
          </cell>
          <cell r="F188">
            <v>0</v>
          </cell>
        </row>
        <row r="189">
          <cell r="A189">
            <v>121438</v>
          </cell>
          <cell r="B189" t="str">
            <v>Lap dong co dong bo 100KW</v>
          </cell>
          <cell r="C189" t="str">
            <v>cai</v>
          </cell>
          <cell r="E189">
            <v>122750.01599999999</v>
          </cell>
          <cell r="F189">
            <v>0</v>
          </cell>
        </row>
        <row r="190">
          <cell r="A190">
            <v>121441</v>
          </cell>
          <cell r="B190" t="str">
            <v>Lap dong co dong bo 160KW</v>
          </cell>
          <cell r="C190" t="str">
            <v>cai</v>
          </cell>
          <cell r="E190">
            <v>153437.51999999999</v>
          </cell>
          <cell r="F190">
            <v>0</v>
          </cell>
        </row>
        <row r="191">
          <cell r="A191">
            <v>121442</v>
          </cell>
          <cell r="B191" t="str">
            <v>Lap dong co dong bo 200KW</v>
          </cell>
          <cell r="C191" t="str">
            <v>cai</v>
          </cell>
          <cell r="E191">
            <v>184125.02399999998</v>
          </cell>
          <cell r="F191">
            <v>0</v>
          </cell>
        </row>
        <row r="192">
          <cell r="A192">
            <v>121443</v>
          </cell>
          <cell r="B192" t="str">
            <v>Lap dong co dong bo 320KW</v>
          </cell>
          <cell r="C192" t="str">
            <v>cai</v>
          </cell>
          <cell r="E192">
            <v>230156.28</v>
          </cell>
          <cell r="F192">
            <v>0</v>
          </cell>
        </row>
        <row r="193">
          <cell r="A193">
            <v>121444</v>
          </cell>
          <cell r="B193" t="str">
            <v>Lap dong co dong bo 570KW</v>
          </cell>
          <cell r="C193" t="str">
            <v>cai</v>
          </cell>
          <cell r="E193">
            <v>306875.03999999998</v>
          </cell>
          <cell r="F193">
            <v>0</v>
          </cell>
        </row>
        <row r="194">
          <cell r="A194">
            <v>121501</v>
          </cell>
          <cell r="B194" t="str">
            <v>Lap aptomat. khoi dong tu   50A</v>
          </cell>
          <cell r="C194" t="str">
            <v>cai</v>
          </cell>
          <cell r="E194">
            <v>7671.8759999999993</v>
          </cell>
          <cell r="F194">
            <v>0</v>
          </cell>
        </row>
        <row r="195">
          <cell r="A195">
            <v>121502</v>
          </cell>
          <cell r="B195" t="str">
            <v>Lap aptomat. khoi dong tu 100A</v>
          </cell>
          <cell r="C195" t="str">
            <v>cai</v>
          </cell>
          <cell r="E195">
            <v>10740.626399999999</v>
          </cell>
          <cell r="F195">
            <v>0</v>
          </cell>
        </row>
        <row r="196">
          <cell r="A196">
            <v>121503</v>
          </cell>
          <cell r="B196" t="str">
            <v>Lap aptomat. khoi dong tu 150A</v>
          </cell>
          <cell r="C196" t="str">
            <v>cai</v>
          </cell>
          <cell r="E196">
            <v>13042.189199999997</v>
          </cell>
          <cell r="F196">
            <v>0</v>
          </cell>
        </row>
        <row r="197">
          <cell r="A197">
            <v>121504</v>
          </cell>
          <cell r="B197" t="str">
            <v>Lap aptomat. khoi dong tu 200A</v>
          </cell>
          <cell r="C197" t="str">
            <v>cai</v>
          </cell>
          <cell r="E197">
            <v>23015.627999999997</v>
          </cell>
          <cell r="F197">
            <v>0</v>
          </cell>
        </row>
        <row r="198">
          <cell r="A198">
            <v>121505</v>
          </cell>
          <cell r="B198" t="str">
            <v>Lap aptomat. khoi dong tu 300A</v>
          </cell>
          <cell r="C198" t="str">
            <v>cai</v>
          </cell>
          <cell r="E198">
            <v>38359.379999999997</v>
          </cell>
          <cell r="F198">
            <v>0</v>
          </cell>
        </row>
        <row r="199">
          <cell r="A199">
            <v>121506</v>
          </cell>
          <cell r="B199" t="str">
            <v>Lap aptomat. khoi dong tu 400A</v>
          </cell>
          <cell r="C199" t="str">
            <v>cai</v>
          </cell>
          <cell r="E199">
            <v>53703.131999999998</v>
          </cell>
          <cell r="F199">
            <v>0</v>
          </cell>
        </row>
        <row r="200">
          <cell r="A200">
            <v>121507</v>
          </cell>
          <cell r="B200" t="str">
            <v>Lap aptomat. khoi dong tu 600A</v>
          </cell>
          <cell r="C200" t="str">
            <v>cai</v>
          </cell>
          <cell r="E200">
            <v>61375.007999999994</v>
          </cell>
          <cell r="F200">
            <v>0</v>
          </cell>
        </row>
        <row r="201">
          <cell r="A201">
            <v>121508</v>
          </cell>
          <cell r="B201" t="str">
            <v>Lap aptomat. khoi dong tu &lt;=1000A</v>
          </cell>
          <cell r="C201" t="str">
            <v>cai</v>
          </cell>
          <cell r="E201">
            <v>76718.759999999995</v>
          </cell>
          <cell r="F201">
            <v>0</v>
          </cell>
        </row>
        <row r="202">
          <cell r="A202">
            <v>121601</v>
          </cell>
          <cell r="B202" t="str">
            <v>Lap he tu bu dien ap 500KV</v>
          </cell>
          <cell r="C202" t="str">
            <v>dan tu</v>
          </cell>
          <cell r="E202">
            <v>5523750.7199999997</v>
          </cell>
          <cell r="F202">
            <v>2993571.9000000004</v>
          </cell>
        </row>
        <row r="203">
          <cell r="A203">
            <v>121602</v>
          </cell>
          <cell r="B203" t="str">
            <v>Lap he tu bu dien ap 220KV</v>
          </cell>
          <cell r="C203" t="str">
            <v>dan tu</v>
          </cell>
          <cell r="E203">
            <v>2777219.1119999997</v>
          </cell>
          <cell r="F203">
            <v>775668.3</v>
          </cell>
        </row>
        <row r="204">
          <cell r="A204">
            <v>121603</v>
          </cell>
          <cell r="B204" t="str">
            <v>Lap he tu bu dien ap 110KV</v>
          </cell>
          <cell r="C204" t="str">
            <v>dan tu</v>
          </cell>
          <cell r="E204">
            <v>1917969</v>
          </cell>
          <cell r="F204">
            <v>517112.20000000007</v>
          </cell>
        </row>
        <row r="205">
          <cell r="A205">
            <v>121604</v>
          </cell>
          <cell r="B205" t="str">
            <v>Lap he tu bu dien ap   35KV</v>
          </cell>
          <cell r="C205" t="str">
            <v>dan tu</v>
          </cell>
          <cell r="E205">
            <v>966656.37599999993</v>
          </cell>
          <cell r="F205">
            <v>77566.830000000016</v>
          </cell>
        </row>
        <row r="206">
          <cell r="A206">
            <v>121605</v>
          </cell>
          <cell r="B206" t="str">
            <v>Lap he tu bu dien ap   11KV</v>
          </cell>
          <cell r="C206" t="str">
            <v>dan tu</v>
          </cell>
          <cell r="E206">
            <v>398937.55200000003</v>
          </cell>
          <cell r="F206">
            <v>77566.830000000016</v>
          </cell>
        </row>
        <row r="207">
          <cell r="A207">
            <v>130101</v>
          </cell>
          <cell r="B207" t="str">
            <v>Lap cap &lt;=1kg/m trong tunel</v>
          </cell>
          <cell r="C207" t="str">
            <v>100m</v>
          </cell>
          <cell r="E207">
            <v>30687.503999999997</v>
          </cell>
          <cell r="F207">
            <v>0</v>
          </cell>
        </row>
        <row r="208">
          <cell r="A208">
            <v>130102</v>
          </cell>
          <cell r="B208" t="str">
            <v>Lap cap &lt;=2kg/m trong tunel</v>
          </cell>
          <cell r="C208" t="str">
            <v>100m</v>
          </cell>
          <cell r="E208">
            <v>34523.441999999995</v>
          </cell>
          <cell r="F208">
            <v>0</v>
          </cell>
        </row>
        <row r="209">
          <cell r="A209">
            <v>130103</v>
          </cell>
          <cell r="B209" t="str">
            <v>Lap cap &lt;=3kg/m trong tunel</v>
          </cell>
          <cell r="C209" t="str">
            <v>100m</v>
          </cell>
          <cell r="E209">
            <v>46031.255999999994</v>
          </cell>
          <cell r="F209">
            <v>0</v>
          </cell>
        </row>
        <row r="210">
          <cell r="A210">
            <v>130104</v>
          </cell>
          <cell r="B210" t="str">
            <v>Lap cap &lt;=4.5kg/m trong tunel</v>
          </cell>
          <cell r="C210" t="str">
            <v>100m</v>
          </cell>
          <cell r="E210">
            <v>57539.07</v>
          </cell>
          <cell r="F210">
            <v>0</v>
          </cell>
        </row>
        <row r="211">
          <cell r="A211">
            <v>130105</v>
          </cell>
          <cell r="B211" t="str">
            <v>Lap cap &lt;=6kg/m trong tunel</v>
          </cell>
          <cell r="C211" t="str">
            <v>100m</v>
          </cell>
          <cell r="E211">
            <v>72882.822</v>
          </cell>
          <cell r="F211">
            <v>0</v>
          </cell>
        </row>
        <row r="212">
          <cell r="A212">
            <v>130201</v>
          </cell>
          <cell r="B212" t="str">
            <v>Lap cap &lt;=1kg/m tren gia do</v>
          </cell>
          <cell r="C212" t="str">
            <v>100m</v>
          </cell>
          <cell r="E212">
            <v>37285.317360000001</v>
          </cell>
          <cell r="F212">
            <v>0</v>
          </cell>
        </row>
        <row r="213">
          <cell r="A213">
            <v>130202</v>
          </cell>
          <cell r="B213" t="str">
            <v>Lap cap &lt;=2kg/m tren gia do</v>
          </cell>
          <cell r="C213" t="str">
            <v>100m</v>
          </cell>
          <cell r="E213">
            <v>44190.005759999876</v>
          </cell>
          <cell r="F213">
            <v>0</v>
          </cell>
        </row>
        <row r="214">
          <cell r="A214">
            <v>130203</v>
          </cell>
          <cell r="B214" t="str">
            <v>Lap cap &lt;=3kg/m tren gia do</v>
          </cell>
          <cell r="C214" t="str">
            <v>100m</v>
          </cell>
          <cell r="E214">
            <v>57539.07</v>
          </cell>
          <cell r="F214">
            <v>0</v>
          </cell>
        </row>
        <row r="215">
          <cell r="A215">
            <v>130204</v>
          </cell>
          <cell r="B215" t="str">
            <v>Lap cap &lt;=4.5kg/m tren gia do</v>
          </cell>
          <cell r="C215" t="str">
            <v>100m</v>
          </cell>
          <cell r="E215">
            <v>72882.822</v>
          </cell>
          <cell r="F215">
            <v>0</v>
          </cell>
        </row>
        <row r="216">
          <cell r="A216">
            <v>130205</v>
          </cell>
          <cell r="B216" t="str">
            <v>Lap cap &lt;=6kg/m tren gia do</v>
          </cell>
          <cell r="C216" t="str">
            <v>100m</v>
          </cell>
          <cell r="E216">
            <v>88226.574000000008</v>
          </cell>
          <cell r="F216">
            <v>0</v>
          </cell>
        </row>
        <row r="217">
          <cell r="A217">
            <v>130301</v>
          </cell>
          <cell r="B217" t="str">
            <v xml:space="preserve">Lap cap &lt;= 1kg/m trong ong </v>
          </cell>
          <cell r="C217" t="str">
            <v>100m</v>
          </cell>
          <cell r="E217">
            <v>40354.067759999998</v>
          </cell>
          <cell r="F217">
            <v>0</v>
          </cell>
        </row>
        <row r="218">
          <cell r="A218">
            <v>130302</v>
          </cell>
          <cell r="B218" t="str">
            <v xml:space="preserve">Lap cap &lt;= 2kg/m trong ong </v>
          </cell>
          <cell r="C218" t="str">
            <v>100m</v>
          </cell>
          <cell r="E218">
            <v>46031.255999999994</v>
          </cell>
          <cell r="F218">
            <v>0</v>
          </cell>
        </row>
        <row r="219">
          <cell r="A219">
            <v>130303</v>
          </cell>
          <cell r="B219" t="str">
            <v xml:space="preserve">Lap cap &lt;= 3kg/m trong ong </v>
          </cell>
          <cell r="C219" t="str">
            <v>100m</v>
          </cell>
          <cell r="E219">
            <v>57539.07</v>
          </cell>
          <cell r="F219">
            <v>0</v>
          </cell>
        </row>
        <row r="220">
          <cell r="A220">
            <v>130304</v>
          </cell>
          <cell r="B220" t="str">
            <v xml:space="preserve">Lap cap &lt;= 4.5kg/m trong ong </v>
          </cell>
          <cell r="C220" t="str">
            <v>100m</v>
          </cell>
          <cell r="E220">
            <v>76718.759999999995</v>
          </cell>
          <cell r="F220">
            <v>0</v>
          </cell>
        </row>
        <row r="221">
          <cell r="A221">
            <v>130305</v>
          </cell>
          <cell r="B221" t="str">
            <v xml:space="preserve">Lap cap &lt;= 6kg/m trong ong </v>
          </cell>
          <cell r="C221" t="str">
            <v>100m</v>
          </cell>
          <cell r="E221">
            <v>97739.700239999991</v>
          </cell>
          <cell r="F221">
            <v>0</v>
          </cell>
        </row>
        <row r="222">
          <cell r="A222">
            <v>130401</v>
          </cell>
          <cell r="B222" t="str">
            <v xml:space="preserve">Lap cap &lt;= 1kg/m tren day thep </v>
          </cell>
          <cell r="C222" t="str">
            <v>100m</v>
          </cell>
          <cell r="E222">
            <v>51861.881759999997</v>
          </cell>
          <cell r="F222">
            <v>0</v>
          </cell>
        </row>
        <row r="223">
          <cell r="A223">
            <v>130402</v>
          </cell>
          <cell r="B223" t="str">
            <v xml:space="preserve">Lap cap &lt;= 2kg/m tren day thep </v>
          </cell>
          <cell r="C223" t="str">
            <v>100m</v>
          </cell>
          <cell r="E223">
            <v>57539.07</v>
          </cell>
          <cell r="F223">
            <v>0</v>
          </cell>
        </row>
        <row r="224">
          <cell r="A224">
            <v>130403</v>
          </cell>
          <cell r="B224" t="str">
            <v xml:space="preserve">Lap cap &lt;= 3kg/m tren day thep </v>
          </cell>
          <cell r="C224" t="str">
            <v>100m</v>
          </cell>
          <cell r="E224">
            <v>72882.822</v>
          </cell>
          <cell r="F224">
            <v>0</v>
          </cell>
        </row>
        <row r="225">
          <cell r="A225">
            <v>130404</v>
          </cell>
          <cell r="B225" t="str">
            <v xml:space="preserve">Lap cap &lt;= 4.5kg/m tren day thep </v>
          </cell>
          <cell r="C225" t="str">
            <v>100m</v>
          </cell>
          <cell r="E225">
            <v>97739.700239999991</v>
          </cell>
          <cell r="F225">
            <v>0</v>
          </cell>
        </row>
        <row r="226">
          <cell r="A226">
            <v>130405</v>
          </cell>
          <cell r="B226" t="str">
            <v xml:space="preserve">Lap cap &lt;= 6kg/m tren day thep </v>
          </cell>
          <cell r="C226" t="str">
            <v>100m</v>
          </cell>
          <cell r="E226">
            <v>122750.01599999999</v>
          </cell>
          <cell r="F226">
            <v>0</v>
          </cell>
        </row>
        <row r="227">
          <cell r="A227">
            <v>130501</v>
          </cell>
          <cell r="B227" t="str">
            <v xml:space="preserve">Lap cap &lt;= 1kg/m chon ngam duoi dat </v>
          </cell>
          <cell r="C227" t="str">
            <v>100m</v>
          </cell>
          <cell r="E227">
            <v>24856.878240000002</v>
          </cell>
          <cell r="F227">
            <v>0</v>
          </cell>
        </row>
        <row r="228">
          <cell r="A228">
            <v>130502</v>
          </cell>
          <cell r="B228" t="str">
            <v xml:space="preserve">Lap cap &lt;= 2kg/m chon ngam duoi dat </v>
          </cell>
          <cell r="C228" t="str">
            <v>100m</v>
          </cell>
          <cell r="E228">
            <v>28846.25376</v>
          </cell>
          <cell r="F228">
            <v>0</v>
          </cell>
        </row>
        <row r="229">
          <cell r="A229">
            <v>130503</v>
          </cell>
          <cell r="B229" t="str">
            <v xml:space="preserve">Lap cap &lt;= 3kg/m chon ngam duoi dat </v>
          </cell>
          <cell r="C229" t="str">
            <v>100m</v>
          </cell>
          <cell r="E229">
            <v>38359.379999999997</v>
          </cell>
          <cell r="F229">
            <v>0</v>
          </cell>
        </row>
        <row r="230">
          <cell r="A230">
            <v>130504</v>
          </cell>
          <cell r="B230" t="str">
            <v xml:space="preserve">Lap cap &lt;= 4.5kg/m chon ngam duoi dat </v>
          </cell>
          <cell r="C230" t="str">
            <v>100m</v>
          </cell>
          <cell r="E230">
            <v>49867.193999999996</v>
          </cell>
          <cell r="F230">
            <v>0</v>
          </cell>
        </row>
        <row r="231">
          <cell r="A231">
            <v>130505</v>
          </cell>
          <cell r="B231" t="str">
            <v xml:space="preserve">Lap cap &lt;= 6kg/m chon ngam duoi dat </v>
          </cell>
          <cell r="C231" t="str">
            <v>100m</v>
          </cell>
          <cell r="E231">
            <v>63369.695759999988</v>
          </cell>
          <cell r="F231">
            <v>0</v>
          </cell>
        </row>
        <row r="232">
          <cell r="A232">
            <v>131101</v>
          </cell>
          <cell r="B232" t="str">
            <v>Lam va lap pheu cap &lt;= 35mm2  6 - 10KV</v>
          </cell>
          <cell r="C232" t="str">
            <v>dau</v>
          </cell>
          <cell r="E232">
            <v>18263.774999999998</v>
          </cell>
          <cell r="F232">
            <v>0</v>
          </cell>
        </row>
        <row r="233">
          <cell r="A233">
            <v>131102</v>
          </cell>
          <cell r="B233" t="str">
            <v>Lam va lap pheu cap &lt;= 70mm2  6 - 10KV</v>
          </cell>
          <cell r="C233" t="str">
            <v>dau</v>
          </cell>
          <cell r="E233">
            <v>20163.207599999998</v>
          </cell>
          <cell r="F233">
            <v>0</v>
          </cell>
        </row>
        <row r="234">
          <cell r="A234">
            <v>131103</v>
          </cell>
          <cell r="B234" t="str">
            <v>Lam va lap pheu cap &lt;= 120mm2  6 - 10KV</v>
          </cell>
          <cell r="C234" t="str">
            <v>dau</v>
          </cell>
          <cell r="E234">
            <v>22354.8606</v>
          </cell>
          <cell r="F234">
            <v>0</v>
          </cell>
        </row>
        <row r="235">
          <cell r="A235">
            <v>131104</v>
          </cell>
          <cell r="B235" t="str">
            <v>Lam va lap pheu cap &lt;= 185mm2  6 - 10KV</v>
          </cell>
          <cell r="C235" t="str">
            <v>dau</v>
          </cell>
          <cell r="E235">
            <v>24546.513599999998</v>
          </cell>
          <cell r="F235">
            <v>0</v>
          </cell>
        </row>
        <row r="236">
          <cell r="A236">
            <v>131105</v>
          </cell>
          <cell r="B236" t="str">
            <v>Lam va lap pheu cap &lt;= 240mm2  6 - 10KV</v>
          </cell>
          <cell r="C236" t="str">
            <v>dau</v>
          </cell>
          <cell r="E236">
            <v>27322.607399999997</v>
          </cell>
          <cell r="F236">
            <v>0</v>
          </cell>
        </row>
        <row r="237">
          <cell r="A237">
            <v>131201</v>
          </cell>
          <cell r="B237" t="str">
            <v>Lap hop noi. hop dau cap &lt;=10KV &lt;=35mm2</v>
          </cell>
          <cell r="C237" t="str">
            <v>hop</v>
          </cell>
          <cell r="E237">
            <v>87666.12000000001</v>
          </cell>
          <cell r="F237">
            <v>0</v>
          </cell>
        </row>
        <row r="238">
          <cell r="A238">
            <v>131202</v>
          </cell>
          <cell r="B238" t="str">
            <v>Lap hop noi. hop dau cap &lt;=10KV &lt;=70mm2</v>
          </cell>
          <cell r="C238" t="str">
            <v>hop</v>
          </cell>
          <cell r="E238">
            <v>175332.24000000002</v>
          </cell>
          <cell r="F238">
            <v>0</v>
          </cell>
        </row>
        <row r="239">
          <cell r="A239">
            <v>131203</v>
          </cell>
          <cell r="B239" t="str">
            <v>Lap hop noi. hop dau cap &lt;=10KV &lt;=120mm2</v>
          </cell>
          <cell r="C239" t="str">
            <v>hop</v>
          </cell>
          <cell r="E239">
            <v>204554.28</v>
          </cell>
          <cell r="F239">
            <v>0</v>
          </cell>
        </row>
        <row r="240">
          <cell r="A240">
            <v>131204</v>
          </cell>
          <cell r="B240" t="str">
            <v>Lap hop noi. hop dau cap &lt;=10KV &lt;=185mm2</v>
          </cell>
          <cell r="C240" t="str">
            <v>hop</v>
          </cell>
          <cell r="E240">
            <v>219165.3</v>
          </cell>
          <cell r="F240">
            <v>0</v>
          </cell>
        </row>
        <row r="241">
          <cell r="A241">
            <v>131205</v>
          </cell>
          <cell r="B241" t="str">
            <v>Lap hop noi. hop dau cap &lt;=10KV &lt;=240mm2</v>
          </cell>
          <cell r="C241" t="str">
            <v>hop</v>
          </cell>
          <cell r="E241">
            <v>233776.32</v>
          </cell>
          <cell r="F241">
            <v>0</v>
          </cell>
        </row>
        <row r="242">
          <cell r="A242">
            <v>131301</v>
          </cell>
          <cell r="B242" t="str">
            <v>Lap hop noi. hop dau cap va noi cap kiem tra loai 6 ruot</v>
          </cell>
          <cell r="C242" t="str">
            <v>10 hop noi</v>
          </cell>
          <cell r="E242">
            <v>116888.16</v>
          </cell>
          <cell r="F242">
            <v>0</v>
          </cell>
        </row>
        <row r="243">
          <cell r="A243">
            <v>131302</v>
          </cell>
          <cell r="B243" t="str">
            <v>Lap hop noi. hop dau cap va noi cap kiem tra loai 14 ruot</v>
          </cell>
          <cell r="C243" t="str">
            <v>10 hop noi</v>
          </cell>
          <cell r="E243">
            <v>168026.72999999998</v>
          </cell>
          <cell r="F243">
            <v>0</v>
          </cell>
        </row>
        <row r="244">
          <cell r="A244">
            <v>131303</v>
          </cell>
          <cell r="B244" t="str">
            <v>Lap hop noi. hop dau cap va noi cap kiem tra loai 24 ruot</v>
          </cell>
          <cell r="C244" t="str">
            <v>10 hop noi</v>
          </cell>
          <cell r="E244">
            <v>237429.07499999998</v>
          </cell>
          <cell r="F244">
            <v>0</v>
          </cell>
        </row>
        <row r="245">
          <cell r="A245">
            <v>131304</v>
          </cell>
          <cell r="B245" t="str">
            <v>Lap hop noi. hop dau cap va noi cap kiem tra loai 36 ruot</v>
          </cell>
          <cell r="C245" t="str">
            <v>10 hop noi</v>
          </cell>
          <cell r="E245">
            <v>292220.39999999997</v>
          </cell>
          <cell r="F245">
            <v>0</v>
          </cell>
        </row>
        <row r="246">
          <cell r="A246">
            <v>131401</v>
          </cell>
          <cell r="B246" t="str">
            <v>Lam dau cap kiem tra loai 6 ruot</v>
          </cell>
          <cell r="C246" t="str">
            <v>1 dau cap</v>
          </cell>
          <cell r="E246">
            <v>9204.9426000000003</v>
          </cell>
          <cell r="F246">
            <v>0</v>
          </cell>
        </row>
        <row r="247">
          <cell r="A247">
            <v>131402</v>
          </cell>
          <cell r="B247" t="str">
            <v>Lam dau cap kiem tra loai 14 ruot</v>
          </cell>
          <cell r="C247" t="str">
            <v>1 dau cap</v>
          </cell>
          <cell r="E247">
            <v>13149.918000000001</v>
          </cell>
          <cell r="F247">
            <v>0</v>
          </cell>
        </row>
        <row r="248">
          <cell r="A248">
            <v>131403</v>
          </cell>
          <cell r="B248" t="str">
            <v>Lam dau cap kiem tra loai 24 ruot</v>
          </cell>
          <cell r="C248" t="str">
            <v>1 dau cap</v>
          </cell>
          <cell r="E248">
            <v>18994.326000000001</v>
          </cell>
          <cell r="F248">
            <v>0</v>
          </cell>
        </row>
        <row r="249">
          <cell r="A249">
            <v>131404</v>
          </cell>
          <cell r="B249" t="str">
            <v>Lam dau cap kiem tra loai 36 ruot</v>
          </cell>
          <cell r="C249" t="str">
            <v>1 dau cap</v>
          </cell>
          <cell r="E249">
            <v>25569.285</v>
          </cell>
          <cell r="F249">
            <v>0</v>
          </cell>
        </row>
        <row r="250">
          <cell r="A250">
            <v>131501</v>
          </cell>
          <cell r="B250" t="str">
            <v>Lam va lap pheu cap dong luc (6-10KV) &lt;=70mm2</v>
          </cell>
          <cell r="C250" t="str">
            <v>1 pheu cap</v>
          </cell>
          <cell r="E250">
            <v>61220.173800000004</v>
          </cell>
          <cell r="F250">
            <v>0</v>
          </cell>
        </row>
        <row r="251">
          <cell r="A251">
            <v>131502</v>
          </cell>
          <cell r="B251" t="str">
            <v>Lam va lap pheu cap dong luc (6-10KV) &lt;=120mm2</v>
          </cell>
          <cell r="C251" t="str">
            <v>1 pheu cap</v>
          </cell>
          <cell r="E251">
            <v>67649.022599999997</v>
          </cell>
          <cell r="F251">
            <v>0</v>
          </cell>
        </row>
        <row r="252">
          <cell r="A252">
            <v>131503</v>
          </cell>
          <cell r="B252" t="str">
            <v>Lam va lap pheu cap dong luc (6-10KV) &lt;=185mm2</v>
          </cell>
          <cell r="C252" t="str">
            <v>1 pheu cap</v>
          </cell>
          <cell r="E252">
            <v>74954.532600000006</v>
          </cell>
          <cell r="F252">
            <v>0</v>
          </cell>
        </row>
        <row r="253">
          <cell r="A253">
            <v>131504</v>
          </cell>
          <cell r="B253" t="str">
            <v>Lam va lap pheu cap dong luc (6-10KV) &lt;=240mm2</v>
          </cell>
          <cell r="C253" t="str">
            <v>1 pheu cap</v>
          </cell>
          <cell r="E253">
            <v>82260.042600000001</v>
          </cell>
          <cell r="F253">
            <v>0</v>
          </cell>
        </row>
        <row r="254">
          <cell r="A254">
            <v>131601</v>
          </cell>
          <cell r="B254" t="str">
            <v>Lam va lap pheu cap dong luc 35KV &lt;=95mm2</v>
          </cell>
          <cell r="C254" t="str">
            <v>1 pheu cap</v>
          </cell>
          <cell r="E254">
            <v>131499.18</v>
          </cell>
          <cell r="F254">
            <v>0</v>
          </cell>
        </row>
        <row r="255">
          <cell r="A255">
            <v>131602</v>
          </cell>
          <cell r="B255" t="str">
            <v>Lam va lap pheu cap dong luc 35KV &gt; 95mm2</v>
          </cell>
          <cell r="C255" t="str">
            <v>1 pheu cap</v>
          </cell>
          <cell r="E255">
            <v>146110.19999999998</v>
          </cell>
          <cell r="F255">
            <v>0</v>
          </cell>
        </row>
        <row r="256">
          <cell r="A256">
            <v>131701</v>
          </cell>
          <cell r="B256" t="str">
            <v>Ep dau cosse dong loai &lt;= 150mm2</v>
          </cell>
          <cell r="C256" t="str">
            <v>10 cai</v>
          </cell>
          <cell r="E256">
            <v>15343.751999999999</v>
          </cell>
          <cell r="F256">
            <v>12100.000000000002</v>
          </cell>
        </row>
        <row r="257">
          <cell r="A257">
            <v>131702</v>
          </cell>
          <cell r="B257" t="str">
            <v>Ep dau cosse dong loai &lt;= 185mm2</v>
          </cell>
          <cell r="C257" t="str">
            <v>10 cai</v>
          </cell>
          <cell r="E257">
            <v>18412.502400000001</v>
          </cell>
          <cell r="F257">
            <v>13612.500000000002</v>
          </cell>
        </row>
        <row r="258">
          <cell r="A258">
            <v>131703</v>
          </cell>
          <cell r="B258" t="str">
            <v>Ep dau cosse dong loai &lt;= 240mm2</v>
          </cell>
          <cell r="C258" t="str">
            <v>10 cai</v>
          </cell>
          <cell r="E258">
            <v>23015.627999999997</v>
          </cell>
          <cell r="F258">
            <v>15125.000000000002</v>
          </cell>
        </row>
        <row r="259">
          <cell r="A259">
            <v>140101</v>
          </cell>
          <cell r="B259" t="str">
            <v>Keo rai day cap tran AC 35mm2</v>
          </cell>
          <cell r="C259" t="str">
            <v>100m</v>
          </cell>
          <cell r="E259">
            <v>18994.326000000001</v>
          </cell>
          <cell r="F259">
            <v>0</v>
          </cell>
        </row>
        <row r="260">
          <cell r="A260">
            <v>140102</v>
          </cell>
          <cell r="B260" t="str">
            <v>Keo rai day cap tran AC 50mm2</v>
          </cell>
          <cell r="C260" t="str">
            <v>100m</v>
          </cell>
          <cell r="E260">
            <v>24838.734</v>
          </cell>
          <cell r="F260">
            <v>0</v>
          </cell>
        </row>
        <row r="261">
          <cell r="A261">
            <v>140103</v>
          </cell>
          <cell r="B261" t="str">
            <v>Keo rai day cap tran AC 70mm2</v>
          </cell>
          <cell r="C261" t="str">
            <v>100m</v>
          </cell>
          <cell r="E261">
            <v>33605.345999999998</v>
          </cell>
          <cell r="F261">
            <v>0</v>
          </cell>
        </row>
        <row r="262">
          <cell r="A262">
            <v>140104</v>
          </cell>
          <cell r="B262" t="str">
            <v>Keo rai day cap tran AC 95mm2</v>
          </cell>
          <cell r="C262" t="str">
            <v>100m</v>
          </cell>
          <cell r="E262">
            <v>46755.264000000003</v>
          </cell>
          <cell r="F262">
            <v>0</v>
          </cell>
        </row>
        <row r="263">
          <cell r="A263">
            <v>140105</v>
          </cell>
          <cell r="B263" t="str">
            <v>Keo rai day cap tran AC 120mm2</v>
          </cell>
          <cell r="C263" t="str">
            <v>100m</v>
          </cell>
          <cell r="E263">
            <v>52599.671999999999</v>
          </cell>
          <cell r="F263">
            <v>0</v>
          </cell>
        </row>
        <row r="264">
          <cell r="A264">
            <v>140106</v>
          </cell>
          <cell r="B264" t="str">
            <v>Keo rai day cap tran AC 150mm2</v>
          </cell>
          <cell r="C264" t="str">
            <v>100m</v>
          </cell>
          <cell r="E264">
            <v>62827.385999999999</v>
          </cell>
          <cell r="F264">
            <v>0</v>
          </cell>
        </row>
        <row r="265">
          <cell r="A265">
            <v>140111</v>
          </cell>
          <cell r="B265" t="str">
            <v>Keo rai day cap tran AC 185mm2</v>
          </cell>
          <cell r="C265" t="str">
            <v>100m</v>
          </cell>
          <cell r="E265">
            <v>74516.20199999999</v>
          </cell>
          <cell r="F265">
            <v>0</v>
          </cell>
        </row>
        <row r="266">
          <cell r="A266">
            <v>140112</v>
          </cell>
          <cell r="B266" t="str">
            <v>Keo rai day cap tran AC 240mm2</v>
          </cell>
          <cell r="C266" t="str">
            <v>100m</v>
          </cell>
          <cell r="E266">
            <v>85912.797600000005</v>
          </cell>
          <cell r="F266">
            <v>0</v>
          </cell>
        </row>
        <row r="267">
          <cell r="A267">
            <v>140113</v>
          </cell>
          <cell r="B267" t="str">
            <v>Keo rai day cap tran AC 300mm2</v>
          </cell>
          <cell r="C267" t="str">
            <v>100m</v>
          </cell>
          <cell r="E267">
            <v>109582.65</v>
          </cell>
          <cell r="F267">
            <v>0</v>
          </cell>
        </row>
        <row r="268">
          <cell r="A268">
            <v>140114</v>
          </cell>
          <cell r="B268" t="str">
            <v>Keo rai day cap tran AC 400mm2</v>
          </cell>
          <cell r="C268" t="str">
            <v>100m</v>
          </cell>
          <cell r="E268">
            <v>144649.098</v>
          </cell>
          <cell r="F268">
            <v>0</v>
          </cell>
        </row>
        <row r="269">
          <cell r="A269">
            <v>140115</v>
          </cell>
          <cell r="B269" t="str">
            <v>Keo rai day cap tran AC 500mm2</v>
          </cell>
          <cell r="C269" t="str">
            <v>100m</v>
          </cell>
          <cell r="E269">
            <v>169487.83199999997</v>
          </cell>
          <cell r="F269">
            <v>0</v>
          </cell>
        </row>
        <row r="270">
          <cell r="A270">
            <v>140116</v>
          </cell>
          <cell r="B270" t="str">
            <v>Keo rai day cap tran AC &gt;800mm2</v>
          </cell>
          <cell r="C270" t="str">
            <v>100m</v>
          </cell>
          <cell r="E270">
            <v>184098.85199999998</v>
          </cell>
          <cell r="F270">
            <v>0</v>
          </cell>
        </row>
        <row r="271">
          <cell r="A271">
            <v>140201</v>
          </cell>
          <cell r="B271" t="str">
            <v>Lap su chuoi &lt;= 5 bat/chuoi</v>
          </cell>
          <cell r="C271" t="str">
            <v>chuoi</v>
          </cell>
          <cell r="E271">
            <v>6428.8487999999998</v>
          </cell>
          <cell r="F271">
            <v>0</v>
          </cell>
        </row>
        <row r="272">
          <cell r="A272">
            <v>140202</v>
          </cell>
          <cell r="B272" t="str">
            <v>Lap su chuoi &lt;= 8 bat/chuoi</v>
          </cell>
          <cell r="C272" t="str">
            <v>chuoi</v>
          </cell>
          <cell r="E272">
            <v>10373.824199999999</v>
          </cell>
          <cell r="F272">
            <v>0</v>
          </cell>
        </row>
        <row r="273">
          <cell r="A273">
            <v>140203</v>
          </cell>
          <cell r="B273" t="str">
            <v>Lap su chuoi &lt;= 11 bat/chuoi</v>
          </cell>
          <cell r="C273" t="str">
            <v>chuoi</v>
          </cell>
          <cell r="E273">
            <v>13149.918000000001</v>
          </cell>
          <cell r="F273">
            <v>0</v>
          </cell>
        </row>
        <row r="274">
          <cell r="A274">
            <v>140204</v>
          </cell>
          <cell r="B274" t="str">
            <v>Lap su chuoi &lt;= 14 bat/chuoi</v>
          </cell>
          <cell r="C274" t="str">
            <v>chuoi</v>
          </cell>
          <cell r="E274">
            <v>16072.121999999999</v>
          </cell>
          <cell r="F274">
            <v>0</v>
          </cell>
        </row>
        <row r="275">
          <cell r="A275">
            <v>140211</v>
          </cell>
          <cell r="B275" t="str">
            <v>Lap su dung 10-35KV</v>
          </cell>
          <cell r="C275" t="str">
            <v>cai</v>
          </cell>
          <cell r="E275">
            <v>3360.5346000000004</v>
          </cell>
          <cell r="F275">
            <v>0</v>
          </cell>
        </row>
        <row r="276">
          <cell r="A276">
            <v>140212</v>
          </cell>
          <cell r="B276" t="str">
            <v>Lap su dung 110KV</v>
          </cell>
          <cell r="C276" t="str">
            <v>cai</v>
          </cell>
          <cell r="E276">
            <v>32144.243999999999</v>
          </cell>
          <cell r="F276">
            <v>0</v>
          </cell>
        </row>
        <row r="277">
          <cell r="A277">
            <v>140213</v>
          </cell>
          <cell r="B277" t="str">
            <v>Lap su dung 220KV</v>
          </cell>
          <cell r="C277" t="str">
            <v>cai</v>
          </cell>
          <cell r="E277">
            <v>46755.264000000003</v>
          </cell>
          <cell r="F277">
            <v>77566.830000000016</v>
          </cell>
        </row>
        <row r="278">
          <cell r="A278">
            <v>140214</v>
          </cell>
          <cell r="B278" t="str">
            <v>Lap su dung 500KV</v>
          </cell>
          <cell r="C278" t="str">
            <v>cai</v>
          </cell>
          <cell r="E278">
            <v>109582.65</v>
          </cell>
          <cell r="F278">
            <v>103422.44</v>
          </cell>
        </row>
        <row r="279">
          <cell r="A279">
            <v>140301</v>
          </cell>
          <cell r="B279" t="str">
            <v>Lap phu kien ta bu 50kg</v>
          </cell>
          <cell r="C279" t="str">
            <v>bo 3 pha</v>
          </cell>
          <cell r="E279">
            <v>7013.2896000000001</v>
          </cell>
          <cell r="F279">
            <v>0</v>
          </cell>
        </row>
        <row r="280">
          <cell r="A280">
            <v>140302</v>
          </cell>
          <cell r="B280" t="str">
            <v>Lap phu kien ta bu 100kg</v>
          </cell>
          <cell r="C280" t="str">
            <v>bo 3 pha</v>
          </cell>
          <cell r="E280">
            <v>8766.6119999999992</v>
          </cell>
          <cell r="F280">
            <v>0</v>
          </cell>
        </row>
        <row r="281">
          <cell r="A281">
            <v>140303</v>
          </cell>
          <cell r="B281" t="str">
            <v>Lap phu kien ta bu 200kg</v>
          </cell>
          <cell r="C281" t="str">
            <v>bo 3 pha</v>
          </cell>
          <cell r="E281">
            <v>11688.816000000001</v>
          </cell>
          <cell r="F281">
            <v>0</v>
          </cell>
        </row>
        <row r="282">
          <cell r="A282">
            <v>140311</v>
          </cell>
          <cell r="B282" t="str">
            <v>Lap ta chong rung</v>
          </cell>
          <cell r="C282" t="str">
            <v>bo 3 pha</v>
          </cell>
          <cell r="E282">
            <v>5259.9671999999991</v>
          </cell>
          <cell r="F282">
            <v>0</v>
          </cell>
        </row>
        <row r="283">
          <cell r="A283">
            <v>140321</v>
          </cell>
          <cell r="B283" t="str">
            <v>Lap thu loi ong</v>
          </cell>
          <cell r="C283" t="str">
            <v>bo 3 pha</v>
          </cell>
          <cell r="E283">
            <v>4967.7467999999999</v>
          </cell>
          <cell r="F283">
            <v>0</v>
          </cell>
        </row>
        <row r="284">
          <cell r="A284">
            <v>140401</v>
          </cell>
          <cell r="B284" t="str">
            <v>Lap day xuong thiet bi AC &lt;= 95mm2</v>
          </cell>
          <cell r="C284" t="str">
            <v>m</v>
          </cell>
          <cell r="E284">
            <v>438.3306</v>
          </cell>
          <cell r="F284">
            <v>0</v>
          </cell>
        </row>
        <row r="285">
          <cell r="A285">
            <v>140402</v>
          </cell>
          <cell r="B285" t="str">
            <v>Lap day xuong thiet bi AC &lt;= 150mm2</v>
          </cell>
          <cell r="C285" t="str">
            <v>m</v>
          </cell>
          <cell r="E285">
            <v>1168.8816000000002</v>
          </cell>
          <cell r="F285">
            <v>0</v>
          </cell>
        </row>
        <row r="286">
          <cell r="A286">
            <v>140403</v>
          </cell>
          <cell r="B286" t="str">
            <v>Lap day xuong thiet bi AC &lt;= 240mm2</v>
          </cell>
          <cell r="C286" t="str">
            <v>m</v>
          </cell>
          <cell r="E286">
            <v>1899.4325999999999</v>
          </cell>
          <cell r="F286">
            <v>0</v>
          </cell>
        </row>
        <row r="287">
          <cell r="A287">
            <v>140404</v>
          </cell>
          <cell r="B287" t="str">
            <v>Lap day xuong thiet bi AC &lt;= 400mm2</v>
          </cell>
          <cell r="C287" t="str">
            <v>m</v>
          </cell>
          <cell r="E287">
            <v>3652.7550000000001</v>
          </cell>
          <cell r="F287">
            <v>0</v>
          </cell>
        </row>
        <row r="288">
          <cell r="A288">
            <v>140405</v>
          </cell>
          <cell r="B288" t="str">
            <v>Lap day xuong thiet bi AC &lt;= 800mm2</v>
          </cell>
          <cell r="C288" t="str">
            <v>m</v>
          </cell>
          <cell r="E288">
            <v>4675.5263999999997</v>
          </cell>
          <cell r="F288">
            <v>0</v>
          </cell>
        </row>
        <row r="289">
          <cell r="A289">
            <v>140406</v>
          </cell>
          <cell r="B289" t="str">
            <v>Lap day xuong thiet bi AC &gt; 800mm2</v>
          </cell>
          <cell r="C289" t="str">
            <v>m</v>
          </cell>
          <cell r="E289">
            <v>5259.9671999999991</v>
          </cell>
          <cell r="F289">
            <v>0</v>
          </cell>
        </row>
        <row r="290">
          <cell r="A290">
            <v>140411</v>
          </cell>
          <cell r="B290" t="str">
            <v>Lap day xuong thiet bi Cu &lt;= 95mm2</v>
          </cell>
          <cell r="C290" t="str">
            <v>m</v>
          </cell>
          <cell r="E290">
            <v>876.66120000000001</v>
          </cell>
          <cell r="F290">
            <v>0</v>
          </cell>
        </row>
        <row r="291">
          <cell r="A291">
            <v>140412</v>
          </cell>
          <cell r="B291" t="str">
            <v>Lap day xuong thiet bi Cu &lt;= 150mm2</v>
          </cell>
          <cell r="C291" t="str">
            <v>m</v>
          </cell>
          <cell r="E291">
            <v>2337.7631999999999</v>
          </cell>
          <cell r="F291">
            <v>0</v>
          </cell>
        </row>
        <row r="292">
          <cell r="A292">
            <v>140413</v>
          </cell>
          <cell r="B292" t="str">
            <v>Lap day xuong thiet bi Cu &gt; 240mm2</v>
          </cell>
          <cell r="C292" t="str">
            <v>m</v>
          </cell>
          <cell r="E292">
            <v>4237.1958000000004</v>
          </cell>
          <cell r="F292">
            <v>0</v>
          </cell>
        </row>
        <row r="293">
          <cell r="A293">
            <v>140501</v>
          </cell>
          <cell r="B293" t="str">
            <v>Lap thanh cai loai det 25*4</v>
          </cell>
          <cell r="C293" t="str">
            <v>10m</v>
          </cell>
          <cell r="E293">
            <v>10227.713999999998</v>
          </cell>
          <cell r="F293">
            <v>2369.4</v>
          </cell>
        </row>
        <row r="294">
          <cell r="A294">
            <v>140502</v>
          </cell>
          <cell r="B294" t="str">
            <v>Lap thanh cai loai det 40*4</v>
          </cell>
          <cell r="C294" t="str">
            <v>10m</v>
          </cell>
          <cell r="E294">
            <v>14318.7996</v>
          </cell>
          <cell r="F294">
            <v>2369.4</v>
          </cell>
        </row>
        <row r="295">
          <cell r="A295">
            <v>140503</v>
          </cell>
          <cell r="B295" t="str">
            <v>Lap thanh cai loai det 60*6</v>
          </cell>
          <cell r="C295" t="str">
            <v>10m</v>
          </cell>
          <cell r="E295">
            <v>16510.452599999997</v>
          </cell>
          <cell r="F295">
            <v>2369.4</v>
          </cell>
        </row>
        <row r="296">
          <cell r="A296">
            <v>140504</v>
          </cell>
          <cell r="B296" t="str">
            <v>Lap thanh cai loai det 80*8</v>
          </cell>
          <cell r="C296" t="str">
            <v>10m</v>
          </cell>
          <cell r="E296">
            <v>20163.207599999998</v>
          </cell>
          <cell r="F296">
            <v>2369.4</v>
          </cell>
        </row>
        <row r="297">
          <cell r="A297">
            <v>140505</v>
          </cell>
          <cell r="B297" t="str">
            <v>Lap thanh cai loai det 100*10</v>
          </cell>
          <cell r="C297" t="str">
            <v>10m</v>
          </cell>
          <cell r="E297">
            <v>25569.285</v>
          </cell>
          <cell r="F297">
            <v>2369.4</v>
          </cell>
        </row>
        <row r="298">
          <cell r="A298">
            <v>140506</v>
          </cell>
          <cell r="B298" t="str">
            <v>Lap thanh cai loai det 120*10</v>
          </cell>
          <cell r="C298" t="str">
            <v>10m</v>
          </cell>
          <cell r="E298">
            <v>32874.794999999998</v>
          </cell>
          <cell r="F298">
            <v>2369.4</v>
          </cell>
        </row>
        <row r="299">
          <cell r="A299">
            <v>140511</v>
          </cell>
          <cell r="B299" t="str">
            <v>Lap thanh cai loai ong &lt;=80</v>
          </cell>
          <cell r="C299" t="str">
            <v>10m</v>
          </cell>
          <cell r="E299">
            <v>25569.285</v>
          </cell>
          <cell r="F299">
            <v>2369.4</v>
          </cell>
        </row>
        <row r="300">
          <cell r="A300">
            <v>140512</v>
          </cell>
          <cell r="B300" t="str">
            <v>Lap thanh cai loai ong &lt;=100</v>
          </cell>
          <cell r="C300" t="str">
            <v>10m</v>
          </cell>
          <cell r="E300">
            <v>32144.243999999999</v>
          </cell>
          <cell r="F300">
            <v>2369.4</v>
          </cell>
        </row>
        <row r="301">
          <cell r="A301">
            <v>140601</v>
          </cell>
          <cell r="B301" t="str">
            <v>Noi thanh cai loai det 25*4</v>
          </cell>
          <cell r="C301" t="str">
            <v>10 moi</v>
          </cell>
          <cell r="E301">
            <v>10227.713999999998</v>
          </cell>
          <cell r="F301">
            <v>331.1</v>
          </cell>
        </row>
        <row r="302">
          <cell r="A302">
            <v>140602</v>
          </cell>
          <cell r="B302" t="str">
            <v>Noi thanh cai loai det 40*4</v>
          </cell>
          <cell r="C302" t="str">
            <v>10 moi</v>
          </cell>
          <cell r="E302">
            <v>14318.7996</v>
          </cell>
          <cell r="F302">
            <v>331.1</v>
          </cell>
        </row>
        <row r="303">
          <cell r="A303">
            <v>140603</v>
          </cell>
          <cell r="B303" t="str">
            <v>Noi thanh cai loai det 60*6</v>
          </cell>
          <cell r="C303" t="str">
            <v>10 moi</v>
          </cell>
          <cell r="E303">
            <v>16510.452599999997</v>
          </cell>
          <cell r="F303">
            <v>331.1</v>
          </cell>
        </row>
        <row r="304">
          <cell r="A304">
            <v>140604</v>
          </cell>
          <cell r="B304" t="str">
            <v>Noi thanh cai loai det 80*8</v>
          </cell>
          <cell r="C304" t="str">
            <v>10 moi</v>
          </cell>
          <cell r="E304">
            <v>20163.207599999998</v>
          </cell>
          <cell r="F304">
            <v>331.1</v>
          </cell>
        </row>
        <row r="305">
          <cell r="A305">
            <v>140605</v>
          </cell>
          <cell r="B305" t="str">
            <v>Noi thanh cai loai det 100*10</v>
          </cell>
          <cell r="C305" t="str">
            <v>10 moi</v>
          </cell>
          <cell r="E305">
            <v>25569.285</v>
          </cell>
          <cell r="F305">
            <v>331.1</v>
          </cell>
        </row>
        <row r="306">
          <cell r="A306">
            <v>140606</v>
          </cell>
          <cell r="B306" t="str">
            <v>Noi thanh cai loai det 120*10</v>
          </cell>
          <cell r="C306" t="str">
            <v>10 moi</v>
          </cell>
          <cell r="E306">
            <v>32874.794999999998</v>
          </cell>
          <cell r="F306">
            <v>331.1</v>
          </cell>
        </row>
        <row r="307">
          <cell r="A307">
            <v>140611</v>
          </cell>
          <cell r="B307" t="str">
            <v>Noi thanh cai loai ong &lt;=80</v>
          </cell>
          <cell r="C307" t="str">
            <v>10 moi</v>
          </cell>
          <cell r="E307">
            <v>25569.285</v>
          </cell>
          <cell r="F307">
            <v>331.1</v>
          </cell>
        </row>
        <row r="308">
          <cell r="A308">
            <v>140612</v>
          </cell>
          <cell r="B308" t="str">
            <v>Noi thanh cai loai ong &lt;=100</v>
          </cell>
          <cell r="C308" t="str">
            <v>10 moi</v>
          </cell>
          <cell r="E308">
            <v>32144.243999999999</v>
          </cell>
          <cell r="F308">
            <v>331.1</v>
          </cell>
        </row>
        <row r="309">
          <cell r="A309">
            <v>140701</v>
          </cell>
          <cell r="B309" t="str">
            <v>Gia cong va dong coc tiep dia</v>
          </cell>
          <cell r="C309" t="str">
            <v xml:space="preserve">coc </v>
          </cell>
          <cell r="E309">
            <v>9204.9426000000003</v>
          </cell>
          <cell r="F309">
            <v>0</v>
          </cell>
        </row>
        <row r="310">
          <cell r="A310">
            <v>140702</v>
          </cell>
          <cell r="B310" t="str">
            <v>Dong coc tiep dia</v>
          </cell>
          <cell r="C310" t="str">
            <v>coc</v>
          </cell>
          <cell r="E310">
            <v>4967.7467999999999</v>
          </cell>
          <cell r="F310">
            <v>0</v>
          </cell>
        </row>
        <row r="311">
          <cell r="A311">
            <v>140711</v>
          </cell>
          <cell r="B311" t="str">
            <v>Keo rai day tiep dia</v>
          </cell>
          <cell r="C311" t="str">
            <v>10m</v>
          </cell>
          <cell r="E311">
            <v>2776.0938000000001</v>
          </cell>
          <cell r="F311">
            <v>565.40000000000009</v>
          </cell>
        </row>
        <row r="312">
          <cell r="A312">
            <v>150101</v>
          </cell>
          <cell r="B312" t="str">
            <v>Lap tu dien ha ap 220V</v>
          </cell>
          <cell r="C312" t="str">
            <v>tu</v>
          </cell>
          <cell r="E312">
            <v>76718.759999999995</v>
          </cell>
          <cell r="F312">
            <v>10576.852000000001</v>
          </cell>
        </row>
        <row r="313">
          <cell r="A313">
            <v>150102</v>
          </cell>
          <cell r="B313" t="str">
            <v>Lap tu dien ha ap 48V</v>
          </cell>
          <cell r="C313" t="str">
            <v>tu</v>
          </cell>
          <cell r="E313">
            <v>92062.511999999988</v>
          </cell>
          <cell r="F313">
            <v>20919.096000000001</v>
          </cell>
        </row>
        <row r="314">
          <cell r="A314">
            <v>150103</v>
          </cell>
          <cell r="B314" t="str">
            <v>Lap tu dien dau cap</v>
          </cell>
          <cell r="C314" t="str">
            <v>tu</v>
          </cell>
          <cell r="E314">
            <v>69046.883999999991</v>
          </cell>
          <cell r="F314">
            <v>13162.413</v>
          </cell>
        </row>
        <row r="315">
          <cell r="A315">
            <v>150201</v>
          </cell>
          <cell r="B315" t="str">
            <v>Lap tu dien &lt;= 10KV</v>
          </cell>
          <cell r="C315" t="str">
            <v>tu</v>
          </cell>
          <cell r="E315">
            <v>161109.39599999998</v>
          </cell>
          <cell r="F315">
            <v>103944.50000000001</v>
          </cell>
        </row>
        <row r="316">
          <cell r="A316">
            <v>150202</v>
          </cell>
          <cell r="B316" t="str">
            <v>Lap tu dien &lt;= 35KV</v>
          </cell>
          <cell r="C316" t="str">
            <v>tu</v>
          </cell>
          <cell r="E316">
            <v>184125.02399999998</v>
          </cell>
          <cell r="F316">
            <v>132716.1</v>
          </cell>
        </row>
        <row r="317">
          <cell r="A317">
            <v>150301</v>
          </cell>
          <cell r="B317" t="str">
            <v>Lap tu dien role bao ve</v>
          </cell>
          <cell r="C317" t="str">
            <v>tu</v>
          </cell>
          <cell r="E317">
            <v>76718.759999999995</v>
          </cell>
          <cell r="F317">
            <v>47009.313999999998</v>
          </cell>
        </row>
        <row r="318">
          <cell r="A318">
            <v>150302</v>
          </cell>
          <cell r="B318" t="str">
            <v>Lap tu dien dieu khien van hanh</v>
          </cell>
          <cell r="C318" t="str">
            <v>tu</v>
          </cell>
          <cell r="E318">
            <v>84390.635999999999</v>
          </cell>
          <cell r="F318">
            <v>47009.313999999998</v>
          </cell>
        </row>
        <row r="319">
          <cell r="A319">
            <v>150401</v>
          </cell>
          <cell r="B319" t="str">
            <v>Lap den pha tren cot va phu kien</v>
          </cell>
          <cell r="C319" t="str">
            <v>bo</v>
          </cell>
          <cell r="E319">
            <v>15343.751999999999</v>
          </cell>
          <cell r="F319">
            <v>32074.515000000003</v>
          </cell>
        </row>
        <row r="320">
          <cell r="A320">
            <v>150402</v>
          </cell>
          <cell r="B320" t="str">
            <v>Lap den hinh cau, co co va phu kien</v>
          </cell>
          <cell r="C320" t="str">
            <v>bo</v>
          </cell>
          <cell r="E320">
            <v>3375.6254400000003</v>
          </cell>
          <cell r="F320">
            <v>21383.01</v>
          </cell>
        </row>
        <row r="321">
          <cell r="A321">
            <v>150403</v>
          </cell>
          <cell r="B321" t="str">
            <v>Lap den chieu sang va phu kien</v>
          </cell>
          <cell r="C321" t="str">
            <v>bo</v>
          </cell>
          <cell r="E321">
            <v>153.43751999999998</v>
          </cell>
          <cell r="F321">
            <v>0</v>
          </cell>
        </row>
        <row r="322">
          <cell r="A322">
            <v>150404</v>
          </cell>
          <cell r="B322" t="str">
            <v>Lap den chong no va phu kien</v>
          </cell>
          <cell r="C322" t="str">
            <v>bo</v>
          </cell>
          <cell r="E322">
            <v>6137.5007999999998</v>
          </cell>
          <cell r="F322">
            <v>21383.01</v>
          </cell>
        </row>
        <row r="323">
          <cell r="A323">
            <v>150405</v>
          </cell>
          <cell r="B323" t="str">
            <v>Lap den chong am va phu kien</v>
          </cell>
          <cell r="C323" t="str">
            <v>bo</v>
          </cell>
          <cell r="E323">
            <v>4603.1256000000003</v>
          </cell>
          <cell r="F323">
            <v>21383.01</v>
          </cell>
        </row>
        <row r="324">
          <cell r="A324">
            <v>150501</v>
          </cell>
          <cell r="B324" t="str">
            <v>Lap gia do cap, gia do thiet bi</v>
          </cell>
          <cell r="C324" t="str">
            <v>tan</v>
          </cell>
          <cell r="E324">
            <v>148155.74280000001</v>
          </cell>
          <cell r="F324">
            <v>59255.9</v>
          </cell>
        </row>
        <row r="325">
          <cell r="A325">
            <v>150511</v>
          </cell>
          <cell r="B325" t="str">
            <v>Lap cot cong</v>
          </cell>
          <cell r="C325" t="str">
            <v>tan</v>
          </cell>
          <cell r="E325">
            <v>244588.47479999997</v>
          </cell>
          <cell r="F325">
            <v>68618</v>
          </cell>
        </row>
        <row r="326">
          <cell r="A326">
            <v>150521</v>
          </cell>
          <cell r="B326" t="str">
            <v>Lap cot chieu sang</v>
          </cell>
          <cell r="C326" t="str">
            <v>tan</v>
          </cell>
          <cell r="E326">
            <v>168026.72999999998</v>
          </cell>
          <cell r="F326">
            <v>58125.100000000006</v>
          </cell>
        </row>
        <row r="327">
          <cell r="A327">
            <v>150601</v>
          </cell>
          <cell r="B327" t="str">
            <v>Lap dung cot beton</v>
          </cell>
          <cell r="C327" t="str">
            <v>cot</v>
          </cell>
          <cell r="E327">
            <v>45586.382400000002</v>
          </cell>
          <cell r="F327">
            <v>0</v>
          </cell>
        </row>
        <row r="328">
          <cell r="A328">
            <v>150611</v>
          </cell>
          <cell r="B328" t="str">
            <v>Lap da beton</v>
          </cell>
          <cell r="C328" t="str">
            <v>da</v>
          </cell>
          <cell r="E328">
            <v>21916.530000000002</v>
          </cell>
          <cell r="F328">
            <v>0</v>
          </cell>
        </row>
        <row r="329">
          <cell r="A329">
            <v>150621</v>
          </cell>
          <cell r="B329" t="str">
            <v>Lap da thep binh quan 140kg/da</v>
          </cell>
          <cell r="C329" t="str">
            <v>da</v>
          </cell>
          <cell r="E329">
            <v>27176.497200000002</v>
          </cell>
          <cell r="F329">
            <v>0</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c noi bo"/>
      <sheetName val="DG"/>
    </sheetNames>
    <sheetDataSet>
      <sheetData sheetId="0" refreshError="1"/>
      <sheetData sheetId="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KE-HT"/>
      <sheetName val="LKVL-CK-HT-GD1"/>
    </sheetNames>
    <sheetDataSet>
      <sheetData sheetId="0" refreshError="1"/>
      <sheetData sheetId="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uong"/>
      <sheetName val="CoSoVC_TH"/>
      <sheetName val="NhanSu_TH"/>
      <sheetName val="LopHoc_TH"/>
      <sheetName val="LopHoc_TH_BC"/>
      <sheetName val="HocSinh_TH"/>
      <sheetName val="HocSinh_TH_BC"/>
      <sheetName val="DiemTruong"/>
      <sheetName val="DanhMuc"/>
      <sheetName val="CoSoVC"/>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 gia Tay Ninh"/>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 gia Dak Lak"/>
    </sheetNames>
    <sheetDataSet>
      <sheetData sheetId="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 gia CT"/>
      <sheetName val="Don gia III"/>
    </sheetNames>
    <sheetDataSet>
      <sheetData sheetId="0" refreshError="1"/>
      <sheetData sheetId="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 tphcm"/>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
    </sheetNames>
    <sheetDataSet>
      <sheetData sheetId="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TIET VL-NC-TT-3p"/>
      <sheetName val="CHITIET VL-NC-TT -1p"/>
      <sheetName val="KPVC-BD "/>
      <sheetName val="TONG HOP VL-NC TT"/>
      <sheetName val="TDTKP1"/>
    </sheetNames>
    <sheetDataSet>
      <sheetData sheetId="0" refreshError="1"/>
      <sheetData sheetId="1" refreshError="1"/>
      <sheetData sheetId="2" refreshError="1"/>
      <sheetData sheetId="3" refreshError="1"/>
      <sheetData sheetId="4"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TON"/>
    </sheetNames>
    <sheetDataSet>
      <sheetData sheetId="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txl"/>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gia"/>
      <sheetName val="ptdg"/>
      <sheetName val="gia vt,nc,may"/>
      <sheetName val="XL4Poppy"/>
    </sheetNames>
    <sheetDataSet>
      <sheetData sheetId="0" refreshError="1"/>
      <sheetData sheetId="1" refreshError="1"/>
      <sheetData sheetId="2">
        <row r="7">
          <cell r="B7" t="str">
            <v>A dao</v>
          </cell>
          <cell r="C7">
            <v>1</v>
          </cell>
          <cell r="E7" t="str">
            <v>Nhaân coâng 2,7/7</v>
          </cell>
          <cell r="F7">
            <v>1</v>
          </cell>
          <cell r="H7" t="str">
            <v>Maùy troän 250 lít</v>
          </cell>
          <cell r="I7">
            <v>1</v>
          </cell>
        </row>
        <row r="8">
          <cell r="B8" t="str">
            <v>Baät saét 20x4x250</v>
          </cell>
          <cell r="C8">
            <v>2</v>
          </cell>
          <cell r="E8" t="str">
            <v>Nhaân coâng 3/7</v>
          </cell>
          <cell r="F8">
            <v>2</v>
          </cell>
          <cell r="H8" t="str">
            <v>Maùy ñaàm baøn 1kw</v>
          </cell>
          <cell r="I8">
            <v>2</v>
          </cell>
        </row>
        <row r="9">
          <cell r="B9" t="str">
            <v>Baät saét d = 10mm</v>
          </cell>
          <cell r="C9">
            <v>3</v>
          </cell>
          <cell r="E9" t="str">
            <v>Nhaân coâng 3,5/7</v>
          </cell>
          <cell r="F9">
            <v>3</v>
          </cell>
          <cell r="H9" t="str">
            <v>Maùy ñaàm duøi 1,5Kw</v>
          </cell>
          <cell r="I9">
            <v>3</v>
          </cell>
        </row>
        <row r="10">
          <cell r="B10" t="str">
            <v>Baät saét d=10mm</v>
          </cell>
          <cell r="C10">
            <v>4</v>
          </cell>
          <cell r="E10" t="str">
            <v>Nhaân coâng 3,7/7</v>
          </cell>
          <cell r="F10">
            <v>4</v>
          </cell>
          <cell r="H10" t="str">
            <v>Maùy caét uoán</v>
          </cell>
          <cell r="I10">
            <v>4</v>
          </cell>
        </row>
        <row r="11">
          <cell r="B11" t="str">
            <v>Boä ñieàu toác quaït(32V400FM/K) Uùc</v>
          </cell>
          <cell r="C11">
            <v>5</v>
          </cell>
          <cell r="E11" t="str">
            <v>Nhaân coâng 4/7</v>
          </cell>
          <cell r="F11">
            <v>5</v>
          </cell>
          <cell r="H11" t="str">
            <v>Maùy haøn 23Kw</v>
          </cell>
          <cell r="I11">
            <v>5</v>
          </cell>
        </row>
        <row r="12">
          <cell r="B12" t="str">
            <v>Boàn inox 3m3 ngang Dapha</v>
          </cell>
          <cell r="C12">
            <v>6</v>
          </cell>
          <cell r="E12" t="str">
            <v>Nhaân coâng 4,5/7</v>
          </cell>
          <cell r="F12">
            <v>6</v>
          </cell>
          <cell r="H12" t="str">
            <v>Maùy vaän thaêng 0,8T</v>
          </cell>
          <cell r="I12">
            <v>6</v>
          </cell>
        </row>
        <row r="13">
          <cell r="B13" t="str">
            <v>Boàn inox 5m3 ngang Dapha</v>
          </cell>
          <cell r="C13">
            <v>7</v>
          </cell>
          <cell r="H13" t="str">
            <v>Maùy troän vöõa 80 lít</v>
          </cell>
          <cell r="I13">
            <v>7</v>
          </cell>
        </row>
        <row r="14">
          <cell r="B14" t="str">
            <v>Boät maøu</v>
          </cell>
          <cell r="C14">
            <v>8</v>
          </cell>
          <cell r="H14" t="str">
            <v>Maùy haøn 15Kw</v>
          </cell>
          <cell r="I14">
            <v>8</v>
          </cell>
        </row>
        <row r="15">
          <cell r="B15" t="str">
            <v>Bu long M20x80</v>
          </cell>
          <cell r="C15">
            <v>9</v>
          </cell>
          <cell r="H15" t="str">
            <v>Maùy khoan 4,5Kw</v>
          </cell>
          <cell r="I15">
            <v>9</v>
          </cell>
        </row>
        <row r="16">
          <cell r="B16" t="str">
            <v>Bulong M20x80</v>
          </cell>
          <cell r="C16">
            <v>10</v>
          </cell>
          <cell r="H16" t="str">
            <v>Maùy haøn 14Kw</v>
          </cell>
          <cell r="I16">
            <v>10</v>
          </cell>
        </row>
        <row r="17">
          <cell r="B17" t="str">
            <v>Caàn caåu 10T</v>
          </cell>
          <cell r="C17">
            <v>11</v>
          </cell>
          <cell r="H17" t="str">
            <v>Khoan caàm tay</v>
          </cell>
          <cell r="I17">
            <v>11</v>
          </cell>
        </row>
        <row r="18">
          <cell r="B18" t="str">
            <v>Caàu dao ñaûo 4 cöïc 250A(5LBC4250) uùc</v>
          </cell>
          <cell r="C18">
            <v>12</v>
          </cell>
        </row>
        <row r="19">
          <cell r="B19" t="str">
            <v>Caàu thu raùc oáng xoái</v>
          </cell>
          <cell r="C19">
            <v>13</v>
          </cell>
        </row>
        <row r="20">
          <cell r="B20" t="str">
            <v>Caây choáng</v>
          </cell>
          <cell r="C20">
            <v>14</v>
          </cell>
        </row>
        <row r="21">
          <cell r="B21" t="str">
            <v>Caùp cv 22</v>
          </cell>
          <cell r="C21">
            <v>15</v>
          </cell>
        </row>
        <row r="22">
          <cell r="B22" t="str">
            <v>Caùp ñoàng traàn C50</v>
          </cell>
          <cell r="C22">
            <v>16</v>
          </cell>
        </row>
        <row r="23">
          <cell r="B23" t="str">
            <v>Caùt</v>
          </cell>
          <cell r="C23">
            <v>17</v>
          </cell>
        </row>
        <row r="24">
          <cell r="B24" t="str">
            <v>Caùt vaøng</v>
          </cell>
          <cell r="C24">
            <v>18</v>
          </cell>
        </row>
        <row r="25">
          <cell r="B25" t="str">
            <v>CB 100A 3P ABE103a LG</v>
          </cell>
          <cell r="C25">
            <v>19</v>
          </cell>
        </row>
        <row r="26">
          <cell r="B26" t="str">
            <v>CB 10A 2P ABE32a LG</v>
          </cell>
          <cell r="C26">
            <v>20</v>
          </cell>
        </row>
        <row r="27">
          <cell r="B27" t="str">
            <v>CB 125A 2P ABE202a LG</v>
          </cell>
          <cell r="C27">
            <v>21</v>
          </cell>
        </row>
        <row r="28">
          <cell r="B28" t="str">
            <v>CB 150A 2P ABE202a LG</v>
          </cell>
          <cell r="C28">
            <v>22</v>
          </cell>
        </row>
        <row r="29">
          <cell r="B29" t="str">
            <v>CB 150A 3P ABS203a LG</v>
          </cell>
          <cell r="C29">
            <v>23</v>
          </cell>
        </row>
        <row r="30">
          <cell r="B30" t="str">
            <v>CB 250A 3P ABS 403a LG</v>
          </cell>
          <cell r="C30">
            <v>24</v>
          </cell>
        </row>
        <row r="31">
          <cell r="B31" t="str">
            <v>CB 30A 3P ABE33a LG</v>
          </cell>
          <cell r="C31">
            <v>25</v>
          </cell>
        </row>
        <row r="32">
          <cell r="B32" t="str">
            <v>CB 40A 2P ABE52a LG</v>
          </cell>
          <cell r="C32">
            <v>26</v>
          </cell>
        </row>
        <row r="33">
          <cell r="B33" t="str">
            <v>CB 50A 3P ABE53a LG</v>
          </cell>
          <cell r="C33">
            <v>27</v>
          </cell>
        </row>
        <row r="34">
          <cell r="B34" t="str">
            <v>CB 60A 3P ABE63a LG</v>
          </cell>
          <cell r="C34">
            <v>28</v>
          </cell>
        </row>
        <row r="35">
          <cell r="B35" t="str">
            <v>CB 75A 3P ABE103a LG</v>
          </cell>
          <cell r="C35">
            <v>29</v>
          </cell>
        </row>
        <row r="36">
          <cell r="B36" t="str">
            <v>Chao chuïp</v>
          </cell>
          <cell r="C36">
            <v>30</v>
          </cell>
        </row>
        <row r="37">
          <cell r="B37" t="str">
            <v>Co PVC Þ34-21</v>
          </cell>
          <cell r="C37">
            <v>31</v>
          </cell>
        </row>
        <row r="38">
          <cell r="B38" t="str">
            <v>Co PVC Þ60</v>
          </cell>
          <cell r="C38">
            <v>32</v>
          </cell>
        </row>
        <row r="39">
          <cell r="B39" t="str">
            <v>Coân PVC Þ34/27/21</v>
          </cell>
          <cell r="C39">
            <v>33</v>
          </cell>
        </row>
        <row r="40">
          <cell r="B40" t="str">
            <v>Coân PVC Þ60/34</v>
          </cell>
          <cell r="C40">
            <v>34</v>
          </cell>
        </row>
        <row r="41">
          <cell r="B41" t="str">
            <v>Coàn röûa</v>
          </cell>
          <cell r="C41">
            <v>35</v>
          </cell>
        </row>
        <row r="42">
          <cell r="B42" t="str">
            <v>Coïc ñoàng Þ16 L = 2,4m Cadivi</v>
          </cell>
          <cell r="C42">
            <v>36</v>
          </cell>
        </row>
        <row r="43">
          <cell r="B43" t="str">
            <v>Con taéc 2 daây aâm ( 30/1/2M-1D) uùc</v>
          </cell>
          <cell r="C43">
            <v>37</v>
          </cell>
        </row>
        <row r="44">
          <cell r="B44" t="str">
            <v>Con taéc 3 daây aâm( 30M) Uùc</v>
          </cell>
          <cell r="C44">
            <v>38</v>
          </cell>
        </row>
        <row r="45">
          <cell r="B45" t="str">
            <v>Cöûa nhöïa NVS</v>
          </cell>
          <cell r="C45">
            <v>39</v>
          </cell>
        </row>
        <row r="46">
          <cell r="B46" t="str">
            <v>Cöûa ñi saét kính</v>
          </cell>
          <cell r="C46">
            <v>40</v>
          </cell>
        </row>
        <row r="47">
          <cell r="B47" t="str">
            <v>Cöûa soå luøa saét kính</v>
          </cell>
          <cell r="C47">
            <v>41</v>
          </cell>
        </row>
        <row r="48">
          <cell r="B48" t="str">
            <v>Daây daãn</v>
          </cell>
          <cell r="C48">
            <v>42</v>
          </cell>
        </row>
        <row r="49">
          <cell r="B49" t="str">
            <v>Daây ñieän ñôn vc 1,5</v>
          </cell>
          <cell r="C49">
            <v>43</v>
          </cell>
        </row>
        <row r="50">
          <cell r="B50" t="str">
            <v>Daây theùp</v>
          </cell>
          <cell r="C50">
            <v>44</v>
          </cell>
        </row>
        <row r="51">
          <cell r="B51" t="str">
            <v>Flinkote</v>
          </cell>
          <cell r="C51">
            <v>45</v>
          </cell>
        </row>
        <row r="52">
          <cell r="B52" t="str">
            <v>Gaïch 20x10</v>
          </cell>
          <cell r="C52">
            <v>46</v>
          </cell>
        </row>
        <row r="53">
          <cell r="B53" t="str">
            <v>Gaïch boäng</v>
          </cell>
          <cell r="C53">
            <v>47</v>
          </cell>
        </row>
        <row r="54">
          <cell r="B54" t="str">
            <v>Gaïch Ceramic 20x15</v>
          </cell>
          <cell r="C54">
            <v>48</v>
          </cell>
        </row>
        <row r="55">
          <cell r="B55" t="str">
            <v>Gaïch Ceramic 30x30</v>
          </cell>
          <cell r="C55">
            <v>49</v>
          </cell>
        </row>
        <row r="56">
          <cell r="B56" t="str">
            <v>Gaïch Ceramic nhaùm 20x20</v>
          </cell>
          <cell r="C56">
            <v>50</v>
          </cell>
        </row>
        <row r="57">
          <cell r="B57" t="str">
            <v>Gaïch men 15x30</v>
          </cell>
          <cell r="C57">
            <v>51</v>
          </cell>
        </row>
        <row r="58">
          <cell r="B58" t="str">
            <v>Gaïch oáng 10x10x20</v>
          </cell>
          <cell r="C58">
            <v>52</v>
          </cell>
        </row>
        <row r="59">
          <cell r="B59" t="str">
            <v>Gaïch oáng 8x8x19</v>
          </cell>
          <cell r="C59">
            <v>53</v>
          </cell>
        </row>
        <row r="60">
          <cell r="B60" t="str">
            <v>Gaïch theû 4x8x19</v>
          </cell>
          <cell r="C60">
            <v>54</v>
          </cell>
        </row>
        <row r="61">
          <cell r="B61" t="str">
            <v>Gaïch xi maêng 20x20</v>
          </cell>
          <cell r="C61">
            <v>55</v>
          </cell>
        </row>
        <row r="62">
          <cell r="B62" t="str">
            <v>Giaù ñôõ maùy</v>
          </cell>
          <cell r="C62">
            <v>56</v>
          </cell>
        </row>
        <row r="63">
          <cell r="B63" t="str">
            <v>Giaùy nhaùm</v>
          </cell>
          <cell r="C63">
            <v>57</v>
          </cell>
        </row>
        <row r="64">
          <cell r="B64" t="str">
            <v>Goã caàu coâng taùc</v>
          </cell>
          <cell r="C64">
            <v>58</v>
          </cell>
        </row>
        <row r="65">
          <cell r="B65" t="str">
            <v>Goã cheøn</v>
          </cell>
          <cell r="C65">
            <v>59</v>
          </cell>
        </row>
        <row r="66">
          <cell r="B66" t="str">
            <v>Goã choáng</v>
          </cell>
          <cell r="C66">
            <v>60</v>
          </cell>
        </row>
        <row r="67">
          <cell r="B67" t="str">
            <v>Goã ñaø neïp</v>
          </cell>
          <cell r="C67">
            <v>61</v>
          </cell>
        </row>
        <row r="68">
          <cell r="B68" t="str">
            <v>Goã vaùn</v>
          </cell>
          <cell r="C68">
            <v>62</v>
          </cell>
        </row>
        <row r="69">
          <cell r="B69" t="str">
            <v>Goã xeû</v>
          </cell>
          <cell r="C69">
            <v>63</v>
          </cell>
        </row>
        <row r="70">
          <cell r="B70" t="str">
            <v>Hoá ñaáu daây 4CB54 cty Nam vieät</v>
          </cell>
          <cell r="C70">
            <v>64</v>
          </cell>
        </row>
        <row r="71">
          <cell r="B71" t="str">
            <v>Hoäp con taéc S/Wbox1</v>
          </cell>
          <cell r="C71">
            <v>65</v>
          </cell>
        </row>
        <row r="72">
          <cell r="B72" t="str">
            <v>Hoäp gaén oå ñieän thoaïi</v>
          </cell>
          <cell r="C72">
            <v>66</v>
          </cell>
        </row>
        <row r="73">
          <cell r="B73" t="str">
            <v>Hoäp noái caùp ñieän thoaïi</v>
          </cell>
          <cell r="C73">
            <v>67</v>
          </cell>
        </row>
        <row r="74">
          <cell r="B74" t="str">
            <v>Hoäp noái caùp tieáp ñaát kho saùch</v>
          </cell>
          <cell r="C74">
            <v>68</v>
          </cell>
        </row>
        <row r="75">
          <cell r="B75" t="str">
            <v>Hoäp soá</v>
          </cell>
          <cell r="C75">
            <v>69</v>
          </cell>
        </row>
        <row r="76">
          <cell r="B76" t="str">
            <v>Hoäp tole</v>
          </cell>
          <cell r="C76">
            <v>70</v>
          </cell>
        </row>
        <row r="77">
          <cell r="B77" t="str">
            <v>Keõm buoäc</v>
          </cell>
          <cell r="C77">
            <v>71</v>
          </cell>
        </row>
        <row r="78">
          <cell r="B78" t="str">
            <v>Khung goã</v>
          </cell>
          <cell r="C78">
            <v>72</v>
          </cell>
        </row>
        <row r="79">
          <cell r="B79" t="str">
            <v>Khung saét kính cheát</v>
          </cell>
          <cell r="C79">
            <v>73</v>
          </cell>
        </row>
        <row r="80">
          <cell r="B80" t="str">
            <v>Kim thu seùt S 4,5 Phaùp</v>
          </cell>
          <cell r="C80">
            <v>74</v>
          </cell>
        </row>
        <row r="81">
          <cell r="B81" t="str">
            <v>Maêng soâng Þ114</v>
          </cell>
          <cell r="C81">
            <v>75</v>
          </cell>
        </row>
        <row r="82">
          <cell r="B82" t="str">
            <v>Maêng soâng Þ21</v>
          </cell>
          <cell r="C82">
            <v>76</v>
          </cell>
        </row>
        <row r="83">
          <cell r="B83" t="str">
            <v>Maêng soâng Þ27</v>
          </cell>
          <cell r="C83">
            <v>77</v>
          </cell>
        </row>
        <row r="84">
          <cell r="B84" t="str">
            <v>Maêng soâng Þ34</v>
          </cell>
          <cell r="C84">
            <v>78</v>
          </cell>
        </row>
        <row r="85">
          <cell r="B85" t="str">
            <v>Maêng soâng Þ60</v>
          </cell>
          <cell r="C85">
            <v>79</v>
          </cell>
        </row>
        <row r="86">
          <cell r="B86" t="str">
            <v>Maêng soâng Þ75</v>
          </cell>
          <cell r="C86">
            <v>80</v>
          </cell>
        </row>
        <row r="87">
          <cell r="B87" t="str">
            <v>Maêng soâng Þ90</v>
          </cell>
          <cell r="C87">
            <v>81</v>
          </cell>
        </row>
        <row r="88">
          <cell r="B88" t="str">
            <v>Matit</v>
          </cell>
          <cell r="C88">
            <v>82</v>
          </cell>
        </row>
        <row r="89">
          <cell r="B89" t="str">
            <v>Moùc saét</v>
          </cell>
          <cell r="C89">
            <v>83</v>
          </cell>
        </row>
        <row r="90">
          <cell r="B90" t="str">
            <v>Moùc saét ñeäm</v>
          </cell>
          <cell r="C90">
            <v>84</v>
          </cell>
        </row>
        <row r="91">
          <cell r="B91" t="str">
            <v>Ñaát ñeøn</v>
          </cell>
          <cell r="C91">
            <v>85</v>
          </cell>
        </row>
        <row r="92">
          <cell r="B92" t="str">
            <v>Ñaù 1x2</v>
          </cell>
          <cell r="C92">
            <v>86</v>
          </cell>
        </row>
        <row r="93">
          <cell r="B93" t="str">
            <v>Ñaù 4x6</v>
          </cell>
          <cell r="C93">
            <v>87</v>
          </cell>
        </row>
        <row r="94">
          <cell r="B94" t="str">
            <v>Neïp goã</v>
          </cell>
          <cell r="C94">
            <v>88</v>
          </cell>
        </row>
        <row r="95">
          <cell r="B95" t="str">
            <v>Ñeøn 1,2*2 maùng taùn quang VN</v>
          </cell>
          <cell r="C95">
            <v>89</v>
          </cell>
        </row>
        <row r="96">
          <cell r="B96" t="str">
            <v>Ñeøn 1,2*3 maùng taùn quang VN</v>
          </cell>
          <cell r="C96">
            <v>90</v>
          </cell>
        </row>
        <row r="97">
          <cell r="B97" t="str">
            <v>Ñeøn aùp töôøng 40W</v>
          </cell>
          <cell r="C97">
            <v>91</v>
          </cell>
        </row>
        <row r="98">
          <cell r="B98" t="str">
            <v>Ñeøn choáng noå boùng troøn 100W VN</v>
          </cell>
          <cell r="C98">
            <v>92</v>
          </cell>
        </row>
        <row r="99">
          <cell r="B99" t="str">
            <v>Ñeøn chuøm</v>
          </cell>
          <cell r="C99">
            <v>93</v>
          </cell>
        </row>
        <row r="100">
          <cell r="B100" t="str">
            <v>Ñeøn chuøm aùp traàn ñeá vuoâng VN</v>
          </cell>
          <cell r="C100">
            <v>94</v>
          </cell>
        </row>
        <row r="101">
          <cell r="B101" t="str">
            <v>Ñeøn kieåu maét eách D100 boùng troøn 40W</v>
          </cell>
          <cell r="C101">
            <v>95</v>
          </cell>
        </row>
        <row r="102">
          <cell r="B102" t="str">
            <v>Ñeøn neon troøn 32W ñeá vuoâng</v>
          </cell>
          <cell r="C102">
            <v>96</v>
          </cell>
        </row>
        <row r="103">
          <cell r="B103" t="str">
            <v>Ñeøn söï coá li oa</v>
          </cell>
          <cell r="C103">
            <v>97</v>
          </cell>
        </row>
        <row r="104">
          <cell r="B104" t="str">
            <v>Ñeøn troøn 60W chuïp baùn tieâu VN</v>
          </cell>
          <cell r="C104">
            <v>98</v>
          </cell>
        </row>
        <row r="105">
          <cell r="B105" t="str">
            <v>Nhöïa daùn</v>
          </cell>
          <cell r="C105">
            <v>99</v>
          </cell>
        </row>
        <row r="106">
          <cell r="B106" t="str">
            <v>Ñinh</v>
          </cell>
          <cell r="C106">
            <v>100</v>
          </cell>
        </row>
        <row r="107">
          <cell r="B107" t="str">
            <v>Ñinh caùc loaïi</v>
          </cell>
          <cell r="C107">
            <v>101</v>
          </cell>
        </row>
        <row r="108">
          <cell r="B108" t="str">
            <v>Ñinh ñæa</v>
          </cell>
          <cell r="C108">
            <v>102</v>
          </cell>
        </row>
        <row r="109">
          <cell r="B109" t="str">
            <v>Ñinh vít</v>
          </cell>
          <cell r="C109">
            <v>103</v>
          </cell>
        </row>
        <row r="110">
          <cell r="B110" t="str">
            <v>nöôùc</v>
          </cell>
          <cell r="C110">
            <v>104</v>
          </cell>
        </row>
        <row r="111">
          <cell r="B111" t="str">
            <v>OÅ caém aâm 3 cöïc(E426UEST2) Uùc</v>
          </cell>
          <cell r="C111">
            <v>105</v>
          </cell>
        </row>
        <row r="112">
          <cell r="B112" t="str">
            <v>OÅ caém ñieän thoaïi 3301AV Uùc</v>
          </cell>
          <cell r="C112">
            <v>106</v>
          </cell>
        </row>
        <row r="113">
          <cell r="B113" t="str">
            <v>OÂ xy</v>
          </cell>
          <cell r="C113">
            <v>107</v>
          </cell>
        </row>
        <row r="114">
          <cell r="B114" t="str">
            <v>OÁng xoaén ruoät gaø Þ16 cty Nam Vieät</v>
          </cell>
          <cell r="C114">
            <v>107</v>
          </cell>
        </row>
        <row r="115">
          <cell r="B115" t="str">
            <v>OÁng luoàn xoaén ruoät gaø 19 cty Nam Vieät</v>
          </cell>
          <cell r="C115">
            <v>108</v>
          </cell>
        </row>
        <row r="116">
          <cell r="B116" t="str">
            <v>OÁng luoàn xoaén ruoät gaø 28 cty Nam Vieät</v>
          </cell>
          <cell r="C116">
            <v>109</v>
          </cell>
        </row>
        <row r="117">
          <cell r="B117" t="str">
            <v>OÁng luoàn xoaén ruoät gaø 34 cty Nam Vieät</v>
          </cell>
          <cell r="C117">
            <v>110</v>
          </cell>
        </row>
        <row r="118">
          <cell r="B118" t="str">
            <v>OÁng thoaùt Nöôùc ML PVC D21</v>
          </cell>
          <cell r="C118">
            <v>110</v>
          </cell>
        </row>
        <row r="119">
          <cell r="B119" t="str">
            <v>OÁng PVC Þ114</v>
          </cell>
          <cell r="C119">
            <v>111</v>
          </cell>
        </row>
        <row r="120">
          <cell r="B120" t="str">
            <v>OÁng PVC Þ168</v>
          </cell>
          <cell r="C120">
            <v>112</v>
          </cell>
        </row>
        <row r="121">
          <cell r="B121" t="str">
            <v>OÁng PVC Þ21</v>
          </cell>
          <cell r="C121">
            <v>113</v>
          </cell>
        </row>
        <row r="122">
          <cell r="B122" t="str">
            <v>OÁng PVC Þ27</v>
          </cell>
          <cell r="C122">
            <v>114</v>
          </cell>
        </row>
        <row r="123">
          <cell r="B123" t="str">
            <v>OÁng PVC Þ34</v>
          </cell>
          <cell r="C123">
            <v>115</v>
          </cell>
        </row>
        <row r="124">
          <cell r="B124" t="str">
            <v>OÁng PVC Þ60</v>
          </cell>
          <cell r="C124">
            <v>116</v>
          </cell>
        </row>
        <row r="125">
          <cell r="B125" t="str">
            <v>OÁng PVC Þ75</v>
          </cell>
          <cell r="C125">
            <v>117</v>
          </cell>
        </row>
        <row r="126">
          <cell r="B126" t="str">
            <v>OÁng PVC Þ90</v>
          </cell>
          <cell r="C126">
            <v>118</v>
          </cell>
        </row>
        <row r="127">
          <cell r="B127" t="str">
            <v>OÁng vaø daây daãn ñieän</v>
          </cell>
          <cell r="C127">
            <v>119</v>
          </cell>
        </row>
        <row r="128">
          <cell r="B128" t="str">
            <v>Pheãu thu nöôùc 200x200 inox</v>
          </cell>
          <cell r="C128">
            <v>120</v>
          </cell>
        </row>
        <row r="129">
          <cell r="B129" t="str">
            <v>Quaït huùt gioù aùp töôøng Þ250VN</v>
          </cell>
          <cell r="C129">
            <v>121</v>
          </cell>
        </row>
        <row r="130">
          <cell r="B130" t="str">
            <v>Quaït ñaûo traàn Sali ÑL</v>
          </cell>
          <cell r="C130">
            <v>122</v>
          </cell>
        </row>
        <row r="131">
          <cell r="B131" t="str">
            <v>Quaït traàn 80W MP</v>
          </cell>
          <cell r="C131">
            <v>123</v>
          </cell>
        </row>
        <row r="132">
          <cell r="B132" t="str">
            <v>Que haøn</v>
          </cell>
          <cell r="C132">
            <v>124</v>
          </cell>
        </row>
        <row r="133">
          <cell r="B133" t="str">
            <v>Saét troøn</v>
          </cell>
          <cell r="C133">
            <v>125</v>
          </cell>
        </row>
        <row r="134">
          <cell r="B134" t="str">
            <v>Sôn</v>
          </cell>
          <cell r="C134">
            <v>126</v>
          </cell>
        </row>
        <row r="135">
          <cell r="B135" t="str">
            <v>Sôn daàu</v>
          </cell>
          <cell r="C135">
            <v>127</v>
          </cell>
        </row>
        <row r="136">
          <cell r="B136" t="str">
            <v>Sôn nöôùc</v>
          </cell>
          <cell r="C136">
            <v>128</v>
          </cell>
        </row>
        <row r="137">
          <cell r="B137" t="str">
            <v>Taám nhöïa</v>
          </cell>
          <cell r="C137">
            <v>129</v>
          </cell>
        </row>
        <row r="138">
          <cell r="B138" t="str">
            <v>Teâ PVC Þ34-21</v>
          </cell>
          <cell r="C138">
            <v>130</v>
          </cell>
        </row>
        <row r="139">
          <cell r="B139" t="str">
            <v>Teâ PVC Þ60</v>
          </cell>
          <cell r="C139">
            <v>131</v>
          </cell>
        </row>
        <row r="140">
          <cell r="B140" t="str">
            <v>Theùp hình</v>
          </cell>
          <cell r="C140">
            <v>132</v>
          </cell>
        </row>
        <row r="141">
          <cell r="B141" t="str">
            <v>Theùp taám</v>
          </cell>
          <cell r="C141">
            <v>133</v>
          </cell>
        </row>
        <row r="142">
          <cell r="B142" t="str">
            <v>Theùp troøn</v>
          </cell>
          <cell r="C142">
            <v>134</v>
          </cell>
        </row>
        <row r="143">
          <cell r="B143" t="str">
            <v>Theùp troøn hoaëc theùp deïp</v>
          </cell>
          <cell r="C143">
            <v>135</v>
          </cell>
        </row>
        <row r="144">
          <cell r="B144" t="str">
            <v>Theùp troøn Þ&lt;=10</v>
          </cell>
          <cell r="C144">
            <v>136</v>
          </cell>
        </row>
        <row r="145">
          <cell r="B145" t="str">
            <v>Theùp troøn Þ&lt;=18</v>
          </cell>
          <cell r="C145">
            <v>137</v>
          </cell>
        </row>
        <row r="146">
          <cell r="B146" t="str">
            <v>Theùp troøn Þ&lt;10</v>
          </cell>
          <cell r="C146">
            <v>138</v>
          </cell>
        </row>
        <row r="147">
          <cell r="B147" t="str">
            <v>Theùp troøn Þ&lt;18</v>
          </cell>
          <cell r="C147">
            <v>139</v>
          </cell>
        </row>
        <row r="148">
          <cell r="B148" t="str">
            <v>Theùp troøn Þ&gt;18</v>
          </cell>
          <cell r="C148">
            <v>140</v>
          </cell>
        </row>
        <row r="149">
          <cell r="B149" t="str">
            <v>Tieåu nam ( wall Urinal VF-0412)</v>
          </cell>
          <cell r="C149">
            <v>141</v>
          </cell>
        </row>
        <row r="150">
          <cell r="B150" t="str">
            <v>Toân muùi</v>
          </cell>
          <cell r="C150">
            <v>142</v>
          </cell>
        </row>
        <row r="151">
          <cell r="B151" t="str">
            <v>Toân uùp noùc</v>
          </cell>
          <cell r="C151">
            <v>143</v>
          </cell>
        </row>
        <row r="152">
          <cell r="B152" t="str">
            <v>Tole muùi</v>
          </cell>
          <cell r="C152">
            <v>144</v>
          </cell>
        </row>
        <row r="153">
          <cell r="B153" t="str">
            <v>Tole uùp noùc</v>
          </cell>
          <cell r="C153">
            <v>145</v>
          </cell>
        </row>
        <row r="154">
          <cell r="B154" t="str">
            <v>Voâi cuïc</v>
          </cell>
          <cell r="C154">
            <v>146</v>
          </cell>
        </row>
        <row r="155">
          <cell r="B155" t="str">
            <v>Xaêng</v>
          </cell>
          <cell r="C155">
            <v>147</v>
          </cell>
        </row>
        <row r="156">
          <cell r="B156" t="str">
            <v>Xí beät American VF3000</v>
          </cell>
          <cell r="C156">
            <v>148</v>
          </cell>
        </row>
        <row r="157">
          <cell r="B157" t="str">
            <v>Xi maêng PC 30</v>
          </cell>
          <cell r="C157">
            <v>149</v>
          </cell>
        </row>
        <row r="158">
          <cell r="B158" t="str">
            <v>Xi maêng PC.30</v>
          </cell>
          <cell r="C158">
            <v>150</v>
          </cell>
        </row>
        <row r="159">
          <cell r="B159" t="str">
            <v>Xi maêng traéng</v>
          </cell>
          <cell r="C159">
            <v>151</v>
          </cell>
        </row>
      </sheetData>
      <sheetData sheetId="3"/>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NEL 南區焚化爐"/>
      <sheetName val="NEW-PANEL"/>
      <sheetName val="MV-PANEL"/>
    </sheetNames>
    <sheetDataSet>
      <sheetData sheetId="0"/>
      <sheetData sheetId="1"/>
      <sheetData sheetId="2"/>
      <sheetData sheetId="3"/>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ong"/>
      <sheetName val="Tke"/>
      <sheetName val="KL-dao"/>
      <sheetName val="KL-TLap"/>
      <sheetName val="kpTong2"/>
      <sheetName val="Kp-dao"/>
      <sheetName val="kpTLap"/>
      <sheetName val="kpTH"/>
      <sheetName val="TH-KLuon"/>
      <sheetName val="pt-VTu"/>
      <sheetName val="dg-VTu"/>
      <sheetName val="TH-VTu"/>
      <sheetName val="Vat Tu"/>
      <sheetName val="kp-dth"/>
      <sheetName val="xnKLuon"/>
    </sheetNames>
    <sheetDataSet>
      <sheetData sheetId="0"/>
      <sheetData sheetId="1"/>
      <sheetData sheetId="2"/>
      <sheetData sheetId="3"/>
      <sheetData sheetId="4" refreshError="1"/>
      <sheetData sheetId="5"/>
      <sheetData sheetId="6"/>
      <sheetData sheetId="7" refreshError="1"/>
      <sheetData sheetId="8"/>
      <sheetData sheetId="9"/>
      <sheetData sheetId="10" refreshError="1">
        <row r="6">
          <cell r="C6" t="str">
            <v>BL10-48</v>
          </cell>
          <cell r="D6" t="str">
            <v>Caùi</v>
          </cell>
          <cell r="E6">
            <v>6000</v>
          </cell>
        </row>
        <row r="7">
          <cell r="C7" t="str">
            <v>BOTDA</v>
          </cell>
          <cell r="D7" t="str">
            <v>Kg</v>
          </cell>
          <cell r="E7">
            <v>320</v>
          </cell>
        </row>
        <row r="8">
          <cell r="C8" t="str">
            <v>BUYDOI</v>
          </cell>
          <cell r="D8" t="str">
            <v>Caùi</v>
          </cell>
          <cell r="E8">
            <v>90000</v>
          </cell>
        </row>
        <row r="9">
          <cell r="C9" t="str">
            <v>BUYDON</v>
          </cell>
          <cell r="D9" t="str">
            <v>Caùi</v>
          </cell>
          <cell r="E9">
            <v>70000</v>
          </cell>
        </row>
        <row r="10">
          <cell r="C10" t="str">
            <v>NABDOI</v>
          </cell>
          <cell r="D10" t="str">
            <v>Caùi</v>
          </cell>
          <cell r="E10">
            <v>56000</v>
          </cell>
        </row>
        <row r="11">
          <cell r="C11" t="str">
            <v>NABDON</v>
          </cell>
          <cell r="D11" t="str">
            <v>Caùi</v>
          </cell>
          <cell r="E11">
            <v>44000</v>
          </cell>
        </row>
        <row r="12">
          <cell r="C12" t="str">
            <v>CAT</v>
          </cell>
          <cell r="D12" t="str">
            <v>M3</v>
          </cell>
          <cell r="E12">
            <v>40026</v>
          </cell>
        </row>
        <row r="13">
          <cell r="C13" t="str">
            <v>CPSD</v>
          </cell>
          <cell r="D13" t="str">
            <v>M3</v>
          </cell>
          <cell r="E13">
            <v>55000</v>
          </cell>
        </row>
        <row r="14">
          <cell r="C14" t="str">
            <v>CUA-B40</v>
          </cell>
          <cell r="D14" t="str">
            <v>M2</v>
          </cell>
          <cell r="E14">
            <v>280000</v>
          </cell>
        </row>
        <row r="15">
          <cell r="C15" t="str">
            <v>GMK70D</v>
          </cell>
          <cell r="D15" t="str">
            <v>Caùi</v>
          </cell>
          <cell r="E15">
            <v>35000</v>
          </cell>
        </row>
        <row r="16">
          <cell r="C16" t="str">
            <v>GMK70N</v>
          </cell>
          <cell r="D16" t="str">
            <v>Caùi</v>
          </cell>
          <cell r="E16">
            <v>25000</v>
          </cell>
        </row>
        <row r="17">
          <cell r="C17" t="str">
            <v>GS-MK</v>
          </cell>
          <cell r="D17" t="str">
            <v>kg</v>
          </cell>
          <cell r="E17">
            <v>9500</v>
          </cell>
        </row>
        <row r="18">
          <cell r="C18" t="str">
            <v>GOVAN</v>
          </cell>
          <cell r="D18" t="str">
            <v>M3</v>
          </cell>
          <cell r="E18">
            <v>2200000</v>
          </cell>
        </row>
        <row r="19">
          <cell r="C19" t="str">
            <v>KEM1MM</v>
          </cell>
          <cell r="D19" t="str">
            <v>Kg</v>
          </cell>
          <cell r="E19">
            <v>6000</v>
          </cell>
        </row>
        <row r="20">
          <cell r="C20" t="str">
            <v>LUOI-B40</v>
          </cell>
          <cell r="D20" t="str">
            <v>M2</v>
          </cell>
          <cell r="E20">
            <v>25000</v>
          </cell>
        </row>
        <row r="21">
          <cell r="C21" t="str">
            <v>OXY</v>
          </cell>
          <cell r="D21" t="str">
            <v>Chai</v>
          </cell>
          <cell r="E21">
            <v>40000</v>
          </cell>
        </row>
        <row r="22">
          <cell r="C22" t="str">
            <v>QUEHAN</v>
          </cell>
          <cell r="D22" t="str">
            <v>Kg</v>
          </cell>
          <cell r="E22">
            <v>9000</v>
          </cell>
        </row>
        <row r="23">
          <cell r="C23" t="str">
            <v>SON-CS</v>
          </cell>
          <cell r="D23" t="str">
            <v>Kg</v>
          </cell>
          <cell r="E23">
            <v>16000</v>
          </cell>
        </row>
        <row r="24">
          <cell r="C24" t="str">
            <v>SOI</v>
          </cell>
          <cell r="D24" t="str">
            <v>Kg</v>
          </cell>
          <cell r="E24">
            <v>600</v>
          </cell>
        </row>
        <row r="25">
          <cell r="C25" t="str">
            <v>THEP-HINH</v>
          </cell>
          <cell r="D25" t="str">
            <v>Kg</v>
          </cell>
          <cell r="E25">
            <v>4700</v>
          </cell>
        </row>
        <row r="26">
          <cell r="C26" t="str">
            <v>THEP-TRON</v>
          </cell>
          <cell r="D26" t="str">
            <v>Kg</v>
          </cell>
          <cell r="E26">
            <v>4450</v>
          </cell>
        </row>
        <row r="27">
          <cell r="C27" t="str">
            <v>THEP-10</v>
          </cell>
          <cell r="D27" t="str">
            <v>Kg</v>
          </cell>
          <cell r="E27">
            <v>4350</v>
          </cell>
        </row>
        <row r="28">
          <cell r="C28" t="str">
            <v>XM</v>
          </cell>
          <cell r="D28" t="str">
            <v>Kg</v>
          </cell>
          <cell r="E28">
            <v>1020</v>
          </cell>
        </row>
        <row r="29">
          <cell r="C29" t="str">
            <v>XM-TR</v>
          </cell>
          <cell r="D29" t="str">
            <v>Kg</v>
          </cell>
          <cell r="E29">
            <v>1900</v>
          </cell>
        </row>
        <row r="30">
          <cell r="C30" t="str">
            <v>XANG</v>
          </cell>
          <cell r="D30" t="str">
            <v>Kg</v>
          </cell>
          <cell r="E30">
            <v>4400</v>
          </cell>
        </row>
        <row r="31">
          <cell r="C31" t="str">
            <v>DINH</v>
          </cell>
          <cell r="D31" t="str">
            <v>Kg</v>
          </cell>
          <cell r="E31">
            <v>6000</v>
          </cell>
        </row>
        <row r="32">
          <cell r="C32" t="str">
            <v>DA-015</v>
          </cell>
          <cell r="D32" t="str">
            <v>M3</v>
          </cell>
          <cell r="E32">
            <v>100000</v>
          </cell>
        </row>
        <row r="33">
          <cell r="C33" t="str">
            <v>DA-05</v>
          </cell>
          <cell r="D33" t="str">
            <v>M3</v>
          </cell>
          <cell r="E33">
            <v>100000</v>
          </cell>
        </row>
        <row r="34">
          <cell r="C34" t="str">
            <v>DA1-2</v>
          </cell>
          <cell r="D34" t="str">
            <v>M3</v>
          </cell>
          <cell r="E34">
            <v>140000</v>
          </cell>
        </row>
        <row r="35">
          <cell r="C35" t="str">
            <v>DA2-4</v>
          </cell>
          <cell r="D35" t="str">
            <v>M3</v>
          </cell>
          <cell r="E35">
            <v>135000</v>
          </cell>
        </row>
        <row r="36">
          <cell r="C36" t="str">
            <v>DA4-6</v>
          </cell>
          <cell r="D36" t="str">
            <v>M3</v>
          </cell>
          <cell r="E36">
            <v>115000</v>
          </cell>
        </row>
        <row r="37">
          <cell r="C37" t="str">
            <v>DHCUON</v>
          </cell>
          <cell r="D37" t="str">
            <v>M2</v>
          </cell>
          <cell r="E37">
            <v>220000</v>
          </cell>
        </row>
        <row r="38">
          <cell r="C38" t="str">
            <v>DAT-DEN</v>
          </cell>
          <cell r="D38" t="str">
            <v>Kg</v>
          </cell>
          <cell r="E38">
            <v>7000</v>
          </cell>
        </row>
        <row r="39">
          <cell r="C39" t="str">
            <v>COC-TRAM</v>
          </cell>
          <cell r="D39" t="str">
            <v>m</v>
          </cell>
          <cell r="E39">
            <v>2750</v>
          </cell>
        </row>
        <row r="40">
          <cell r="C40" t="str">
            <v>CU-TRAM</v>
          </cell>
          <cell r="D40" t="str">
            <v>Caây</v>
          </cell>
          <cell r="E40">
            <v>11000</v>
          </cell>
        </row>
        <row r="41">
          <cell r="C41" t="str">
            <v>DAY-KEM</v>
          </cell>
          <cell r="D41" t="str">
            <v>Kg</v>
          </cell>
          <cell r="E41">
            <v>6000</v>
          </cell>
        </row>
        <row r="42">
          <cell r="C42" t="str">
            <v>GACH-THE</v>
          </cell>
          <cell r="D42" t="str">
            <v>Vieân</v>
          </cell>
          <cell r="E42">
            <v>220</v>
          </cell>
        </row>
        <row r="43">
          <cell r="C43" t="str">
            <v>GB-XM20</v>
          </cell>
          <cell r="D43" t="str">
            <v>Vieân</v>
          </cell>
          <cell r="E43">
            <v>2800</v>
          </cell>
        </row>
        <row r="44">
          <cell r="C44" t="str">
            <v>CERA20X15</v>
          </cell>
          <cell r="D44" t="str">
            <v>Vieân</v>
          </cell>
          <cell r="E44">
            <v>2600</v>
          </cell>
        </row>
        <row r="45">
          <cell r="C45" t="str">
            <v>G-CSAU</v>
          </cell>
          <cell r="D45" t="str">
            <v>M2</v>
          </cell>
          <cell r="E45">
            <v>88000</v>
          </cell>
        </row>
        <row r="46">
          <cell r="C46" t="str">
            <v>GO-VKHUO</v>
          </cell>
          <cell r="D46" t="str">
            <v>m3</v>
          </cell>
          <cell r="E46">
            <v>2200000</v>
          </cell>
        </row>
        <row r="47">
          <cell r="C47" t="str">
            <v>DAN-BT</v>
          </cell>
          <cell r="D47" t="str">
            <v>Caùi</v>
          </cell>
          <cell r="E47">
            <v>28000</v>
          </cell>
        </row>
        <row r="48">
          <cell r="C48" t="str">
            <v>BTNN</v>
          </cell>
          <cell r="D48" t="str">
            <v>Taán</v>
          </cell>
          <cell r="E48">
            <v>320000</v>
          </cell>
        </row>
        <row r="49">
          <cell r="C49" t="str">
            <v>CUI</v>
          </cell>
          <cell r="D49" t="str">
            <v>Ster</v>
          </cell>
          <cell r="E49">
            <v>160000</v>
          </cell>
        </row>
        <row r="50">
          <cell r="C50" t="str">
            <v>MAZUT</v>
          </cell>
          <cell r="D50" t="str">
            <v>Kg</v>
          </cell>
          <cell r="E50">
            <v>3400</v>
          </cell>
        </row>
        <row r="51">
          <cell r="C51" t="str">
            <v>NHUADAC</v>
          </cell>
          <cell r="D51" t="str">
            <v>Kg</v>
          </cell>
          <cell r="E51">
            <v>2450</v>
          </cell>
        </row>
        <row r="52">
          <cell r="C52" t="str">
            <v>NEPGO</v>
          </cell>
          <cell r="D52" t="str">
            <v>m</v>
          </cell>
          <cell r="E52">
            <v>2500</v>
          </cell>
        </row>
        <row r="53">
          <cell r="C53" t="str">
            <v>0X4</v>
          </cell>
          <cell r="D53" t="str">
            <v>m3</v>
          </cell>
          <cell r="E53">
            <v>100000</v>
          </cell>
        </row>
      </sheetData>
      <sheetData sheetId="11" refreshError="1"/>
      <sheetData sheetId="12" refreshError="1"/>
      <sheetData sheetId="13" refreshError="1"/>
      <sheetData sheetId="1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TIET VL-NC-TT1p"/>
    </sheetNames>
    <sheetDataSet>
      <sheetData sheetId="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_lieu"/>
    </sheetNames>
    <sheetDataSet>
      <sheetData sheetId="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T1"/>
      <sheetName val="BT 2"/>
      <sheetName val="BT3"/>
      <sheetName val="BT4"/>
      <sheetName val="BT5"/>
      <sheetName val="BT6"/>
      <sheetName val="BT7"/>
      <sheetName val="BT9"/>
      <sheetName val="BT8"/>
      <sheetName val="Bai tap 10"/>
      <sheetName val="on tap 2"/>
      <sheetName val="On tap1"/>
      <sheetName val="00000000"/>
      <sheetName val="XL4Poppy"/>
      <sheetName val="Kiemtra"/>
    </sheetNames>
    <definedNames>
      <definedName name="K_1"/>
      <definedName name="K_2"/>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sheetNames>
    <sheetDataSet>
      <sheetData sheetId="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sach-lop-KTT-DN"/>
      <sheetName val="Danh-sach-lop-KTT-HCSN"/>
      <sheetName val="Anh-HCSN"/>
      <sheetName val="Anh-KTTDN"/>
      <sheetName val="Sheet2"/>
      <sheetName val="XL4Poppy"/>
      <sheetName val="XL4Test5"/>
    </sheetNames>
    <sheetDataSet>
      <sheetData sheetId="0"/>
      <sheetData sheetId="1"/>
      <sheetData sheetId="2"/>
      <sheetData sheetId="3"/>
      <sheetData sheetId="4"/>
      <sheetData sheetId="5"/>
      <sheetData sheetId="6"/>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chuc"/>
      <sheetName val="Chinh-qui"/>
      <sheetName val="LP-dang-ky"/>
      <sheetName val="Sheet3"/>
      <sheetName val="Sheet2"/>
      <sheetName val="LP-thi-TN"/>
      <sheetName val="Sheet4"/>
      <sheetName val="Sheet1"/>
      <sheetName val="XL4Poppy"/>
    </sheetNames>
    <sheetDataSet>
      <sheetData sheetId="0"/>
      <sheetData sheetId="1"/>
      <sheetData sheetId="2"/>
      <sheetData sheetId="3"/>
      <sheetData sheetId="4"/>
      <sheetData sheetId="5"/>
      <sheetData sheetId="6"/>
      <sheetData sheetId="7"/>
      <sheetData sheetId="8"/>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aBT"/>
      <sheetName val="ChiTietDZ"/>
    </sheetNames>
    <sheetDataSet>
      <sheetData sheetId="0" refreshError="1"/>
      <sheetData sheetId="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enLuong"/>
    </sheetNames>
    <sheetDataSet>
      <sheetData sheetId="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TIET VL-NC-TT1p"/>
    </sheetNames>
    <sheetDataSet>
      <sheetData sheetId="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T"/>
    </sheetNames>
    <sheetDataSet>
      <sheetData sheetId="0"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TIET VL-NC-TT -1p"/>
    </sheetNames>
    <sheetDataSet>
      <sheetData sheetId="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TIET VL-NC-TT-3p"/>
      <sheetName val="CHITIET VL-NC-TT -1p"/>
    </sheetNames>
    <sheetDataSet>
      <sheetData sheetId="0" refreshError="1"/>
      <sheetData sheetId="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TIET VL-NC"/>
      <sheetName val="TONGKE3p"/>
    </sheetNames>
    <sheetDataSet>
      <sheetData sheetId="0" refreshError="1"/>
      <sheetData sheetId="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ke"/>
    </sheetNames>
    <sheetDataSet>
      <sheetData sheetId="0" refreshError="1">
        <row r="10">
          <cell r="AD10" t="str">
            <v>BTNN4O</v>
          </cell>
          <cell r="AE10">
            <v>1.3</v>
          </cell>
          <cell r="AF10">
            <v>1.1000000000000001</v>
          </cell>
          <cell r="AG10">
            <v>1</v>
          </cell>
          <cell r="AH10">
            <v>0.2</v>
          </cell>
          <cell r="AJ10">
            <v>0.1</v>
          </cell>
          <cell r="AK10">
            <v>0.5</v>
          </cell>
          <cell r="AL10">
            <v>0</v>
          </cell>
          <cell r="AN10">
            <v>0.8</v>
          </cell>
          <cell r="AO10">
            <v>0.4</v>
          </cell>
          <cell r="AQ10" t="str">
            <v>BTNN 4 oá</v>
          </cell>
          <cell r="AR10" t="str">
            <v>0x4</v>
          </cell>
        </row>
        <row r="12">
          <cell r="AD12" t="str">
            <v>BTNN2O</v>
          </cell>
          <cell r="AE12">
            <v>0.8</v>
          </cell>
          <cell r="AF12">
            <v>0.6</v>
          </cell>
          <cell r="AG12">
            <v>1</v>
          </cell>
          <cell r="AH12">
            <v>0.2</v>
          </cell>
          <cell r="AJ12">
            <v>0.1</v>
          </cell>
          <cell r="AK12">
            <v>0.5</v>
          </cell>
          <cell r="AL12">
            <v>79</v>
          </cell>
          <cell r="AN12">
            <v>0.4</v>
          </cell>
          <cell r="AO12">
            <v>0.4</v>
          </cell>
          <cell r="AQ12" t="str">
            <v>BTNN 2 oáng</v>
          </cell>
          <cell r="AR12" t="str">
            <v>0x4</v>
          </cell>
        </row>
        <row r="14">
          <cell r="AD14" t="str">
            <v>BTNN1O</v>
          </cell>
          <cell r="AE14">
            <v>0.6</v>
          </cell>
          <cell r="AF14">
            <v>0.4</v>
          </cell>
          <cell r="AG14">
            <v>1</v>
          </cell>
          <cell r="AH14">
            <v>0.2</v>
          </cell>
          <cell r="AJ14">
            <v>0.1</v>
          </cell>
          <cell r="AK14">
            <v>0.5</v>
          </cell>
          <cell r="AL14">
            <v>421.00000000000006</v>
          </cell>
          <cell r="AN14">
            <v>0.2</v>
          </cell>
          <cell r="AO14">
            <v>0.4</v>
          </cell>
          <cell r="AQ14" t="str">
            <v>BTNN 1oáng</v>
          </cell>
          <cell r="AR14" t="str">
            <v>0x4</v>
          </cell>
        </row>
        <row r="16">
          <cell r="AD16" t="str">
            <v>BTNN1OD</v>
          </cell>
          <cell r="AE16">
            <v>0.6</v>
          </cell>
          <cell r="AF16">
            <v>0.4</v>
          </cell>
          <cell r="AG16">
            <v>1</v>
          </cell>
          <cell r="AH16">
            <v>0.2</v>
          </cell>
          <cell r="AJ16">
            <v>0.1</v>
          </cell>
          <cell r="AK16">
            <v>0.5</v>
          </cell>
          <cell r="AL16">
            <v>17</v>
          </cell>
          <cell r="AN16">
            <v>0.2</v>
          </cell>
          <cell r="AO16">
            <v>0.4</v>
          </cell>
          <cell r="AQ16" t="str">
            <v>BTNN 1oáng</v>
          </cell>
          <cell r="AR16" t="str">
            <v>0x4</v>
          </cell>
        </row>
        <row r="18">
          <cell r="AD18" t="str">
            <v>BTNN2D</v>
          </cell>
          <cell r="AE18">
            <v>1.45</v>
          </cell>
          <cell r="AF18">
            <v>1.25</v>
          </cell>
          <cell r="AG18">
            <v>1</v>
          </cell>
          <cell r="AH18">
            <v>0.2</v>
          </cell>
          <cell r="AJ18">
            <v>0.1</v>
          </cell>
          <cell r="AK18">
            <v>0.5</v>
          </cell>
          <cell r="AL18">
            <v>244</v>
          </cell>
          <cell r="AN18">
            <v>0.4</v>
          </cell>
          <cell r="AO18">
            <v>0.4</v>
          </cell>
          <cell r="AQ18" t="str">
            <v>BTNN 2sôïi</v>
          </cell>
          <cell r="AR18" t="str">
            <v>0x4</v>
          </cell>
        </row>
        <row r="20">
          <cell r="AD20" t="str">
            <v>BTNN1D</v>
          </cell>
          <cell r="AE20">
            <v>0.75</v>
          </cell>
          <cell r="AF20">
            <v>0.55000000000000004</v>
          </cell>
          <cell r="AG20">
            <v>1</v>
          </cell>
          <cell r="AH20">
            <v>0.2</v>
          </cell>
          <cell r="AJ20">
            <v>0.1</v>
          </cell>
          <cell r="AK20">
            <v>0.5</v>
          </cell>
          <cell r="AL20">
            <v>630.5</v>
          </cell>
          <cell r="AN20">
            <v>0.2</v>
          </cell>
          <cell r="AO20">
            <v>0.4</v>
          </cell>
          <cell r="AQ20" t="str">
            <v>BTNN 1sôïi</v>
          </cell>
          <cell r="AR20" t="str">
            <v>0x4</v>
          </cell>
        </row>
        <row r="22">
          <cell r="AD22" t="str">
            <v>BTNN2</v>
          </cell>
          <cell r="AE22">
            <v>0.75</v>
          </cell>
          <cell r="AF22">
            <v>0.55000000000000004</v>
          </cell>
          <cell r="AG22">
            <v>1</v>
          </cell>
          <cell r="AH22">
            <v>0.2</v>
          </cell>
          <cell r="AJ22">
            <v>0.1</v>
          </cell>
          <cell r="AK22">
            <v>0.5</v>
          </cell>
          <cell r="AL22">
            <v>304</v>
          </cell>
          <cell r="AN22">
            <v>0.4</v>
          </cell>
          <cell r="AO22">
            <v>0.4</v>
          </cell>
          <cell r="AQ22" t="str">
            <v>BTNN 2sôïi</v>
          </cell>
          <cell r="AR22" t="str">
            <v>0x4</v>
          </cell>
        </row>
        <row r="24">
          <cell r="AD24" t="str">
            <v>BTNN1</v>
          </cell>
          <cell r="AE24">
            <v>0.6</v>
          </cell>
          <cell r="AF24">
            <v>0.4</v>
          </cell>
          <cell r="AG24">
            <v>1</v>
          </cell>
          <cell r="AH24">
            <v>0.2</v>
          </cell>
          <cell r="AJ24">
            <v>0.1</v>
          </cell>
          <cell r="AL24">
            <v>1436.4</v>
          </cell>
          <cell r="AN24">
            <v>0.2</v>
          </cell>
          <cell r="AO24">
            <v>0.4</v>
          </cell>
          <cell r="AQ24" t="str">
            <v>BTNN 1sôïi</v>
          </cell>
          <cell r="AR24" t="str">
            <v>0x4</v>
          </cell>
        </row>
        <row r="26">
          <cell r="AD26" t="str">
            <v>BTCL3O</v>
          </cell>
          <cell r="AE26">
            <v>1.05</v>
          </cell>
          <cell r="AF26">
            <v>0.85</v>
          </cell>
          <cell r="AG26">
            <v>1</v>
          </cell>
          <cell r="AH26">
            <v>0.2</v>
          </cell>
          <cell r="AI26">
            <v>0.12</v>
          </cell>
          <cell r="AJ26">
            <v>0.12</v>
          </cell>
          <cell r="AL26">
            <v>5</v>
          </cell>
          <cell r="AN26">
            <v>0.6</v>
          </cell>
          <cell r="AO26">
            <v>0.4</v>
          </cell>
          <cell r="AQ26" t="str">
            <v>BTCL 3oáng</v>
          </cell>
          <cell r="AR26" t="str">
            <v>0x4</v>
          </cell>
        </row>
        <row r="28">
          <cell r="AD28" t="str">
            <v>BTCL2O</v>
          </cell>
          <cell r="AE28">
            <v>0.8</v>
          </cell>
          <cell r="AF28">
            <v>0.6</v>
          </cell>
          <cell r="AG28">
            <v>1</v>
          </cell>
          <cell r="AH28">
            <v>0.2</v>
          </cell>
          <cell r="AI28">
            <v>0.12</v>
          </cell>
          <cell r="AJ28">
            <v>0.12</v>
          </cell>
          <cell r="AL28">
            <v>0</v>
          </cell>
          <cell r="AN28">
            <v>0.4</v>
          </cell>
          <cell r="AO28">
            <v>0.4</v>
          </cell>
          <cell r="AQ28" t="str">
            <v>BTCL 2oáng</v>
          </cell>
          <cell r="AR28" t="str">
            <v>0x4</v>
          </cell>
        </row>
        <row r="30">
          <cell r="AD30" t="str">
            <v>BCLT4</v>
          </cell>
          <cell r="AE30">
            <v>1.45</v>
          </cell>
          <cell r="AF30">
            <v>1.25</v>
          </cell>
          <cell r="AG30">
            <v>1</v>
          </cell>
          <cell r="AH30">
            <v>0.2</v>
          </cell>
          <cell r="AI30">
            <v>0.12</v>
          </cell>
          <cell r="AJ30">
            <v>0.12</v>
          </cell>
          <cell r="AK30">
            <v>0.52</v>
          </cell>
          <cell r="AL30">
            <v>0</v>
          </cell>
          <cell r="AN30">
            <v>0.8</v>
          </cell>
          <cell r="AO30">
            <v>0.4</v>
          </cell>
          <cell r="AQ30" t="str">
            <v>BTCL Traïm4s</v>
          </cell>
          <cell r="AR30" t="str">
            <v>0x4</v>
          </cell>
        </row>
        <row r="32">
          <cell r="AD32" t="str">
            <v>BCLT3</v>
          </cell>
          <cell r="AE32">
            <v>1.1000000000000001</v>
          </cell>
          <cell r="AF32">
            <v>0.9</v>
          </cell>
          <cell r="AG32">
            <v>1</v>
          </cell>
          <cell r="AH32">
            <v>0.2</v>
          </cell>
          <cell r="AI32">
            <v>0.12</v>
          </cell>
          <cell r="AJ32">
            <v>0.12</v>
          </cell>
          <cell r="AK32">
            <v>0.52</v>
          </cell>
          <cell r="AL32">
            <v>3</v>
          </cell>
          <cell r="AN32">
            <v>0.6</v>
          </cell>
          <cell r="AO32">
            <v>0.4</v>
          </cell>
          <cell r="AQ32" t="str">
            <v>BTCL Traïm3s</v>
          </cell>
          <cell r="AR32" t="str">
            <v>0x4</v>
          </cell>
        </row>
        <row r="34">
          <cell r="AD34" t="str">
            <v>BTCL2</v>
          </cell>
          <cell r="AE34">
            <v>0.75</v>
          </cell>
          <cell r="AF34">
            <v>0.55000000000000004</v>
          </cell>
          <cell r="AG34">
            <v>1</v>
          </cell>
          <cell r="AH34">
            <v>0.2</v>
          </cell>
          <cell r="AI34">
            <v>0.12</v>
          </cell>
          <cell r="AJ34">
            <v>0.12</v>
          </cell>
          <cell r="AK34">
            <v>0.52</v>
          </cell>
          <cell r="AL34">
            <v>0</v>
          </cell>
          <cell r="AN34">
            <v>0.4</v>
          </cell>
          <cell r="AO34">
            <v>0.4</v>
          </cell>
          <cell r="AQ34" t="str">
            <v>BTCL 2sôïi</v>
          </cell>
          <cell r="AR34" t="str">
            <v>0x4</v>
          </cell>
        </row>
        <row r="36">
          <cell r="AD36" t="str">
            <v>BCLT2</v>
          </cell>
          <cell r="AE36">
            <v>0.75</v>
          </cell>
          <cell r="AF36">
            <v>0.55000000000000004</v>
          </cell>
          <cell r="AG36">
            <v>1</v>
          </cell>
          <cell r="AH36">
            <v>0.2</v>
          </cell>
          <cell r="AI36">
            <v>0.12</v>
          </cell>
          <cell r="AJ36">
            <v>0.12</v>
          </cell>
          <cell r="AK36">
            <v>0.52</v>
          </cell>
          <cell r="AL36">
            <v>24</v>
          </cell>
          <cell r="AN36">
            <v>0.4</v>
          </cell>
          <cell r="AO36">
            <v>0.4</v>
          </cell>
          <cell r="AQ36" t="str">
            <v>BTCL Traïm2s</v>
          </cell>
          <cell r="AR36" t="str">
            <v>0x4</v>
          </cell>
        </row>
        <row r="38">
          <cell r="AD38" t="str">
            <v>BTCL1O</v>
          </cell>
          <cell r="AE38">
            <v>0.6</v>
          </cell>
          <cell r="AF38">
            <v>0.4</v>
          </cell>
          <cell r="AG38">
            <v>1</v>
          </cell>
          <cell r="AH38">
            <v>0.2</v>
          </cell>
          <cell r="AI38">
            <v>0.12</v>
          </cell>
          <cell r="AJ38">
            <v>0.12</v>
          </cell>
          <cell r="AK38">
            <v>0.52</v>
          </cell>
          <cell r="AL38">
            <v>63.3</v>
          </cell>
          <cell r="AN38">
            <v>0.2</v>
          </cell>
          <cell r="AO38">
            <v>0.4</v>
          </cell>
          <cell r="AQ38" t="str">
            <v>BTCL 1oá</v>
          </cell>
          <cell r="AR38" t="str">
            <v>0x4</v>
          </cell>
        </row>
        <row r="40">
          <cell r="AD40" t="str">
            <v>BCLT1</v>
          </cell>
          <cell r="AE40">
            <v>0.6</v>
          </cell>
          <cell r="AF40">
            <v>0.4</v>
          </cell>
          <cell r="AG40">
            <v>1</v>
          </cell>
          <cell r="AH40">
            <v>0.2</v>
          </cell>
          <cell r="AI40">
            <v>0.12</v>
          </cell>
          <cell r="AJ40">
            <v>0.12</v>
          </cell>
          <cell r="AK40">
            <v>0.52</v>
          </cell>
          <cell r="AL40">
            <v>21</v>
          </cell>
          <cell r="AN40">
            <v>0.2</v>
          </cell>
          <cell r="AO40">
            <v>0.4</v>
          </cell>
          <cell r="AQ40" t="str">
            <v>BTCL Traïm1S</v>
          </cell>
          <cell r="AR40" t="str">
            <v>0x4</v>
          </cell>
        </row>
        <row r="42">
          <cell r="AD42" t="str">
            <v>BTCL1</v>
          </cell>
          <cell r="AE42">
            <v>0.6</v>
          </cell>
          <cell r="AF42">
            <v>0.4</v>
          </cell>
          <cell r="AG42">
            <v>1</v>
          </cell>
          <cell r="AH42">
            <v>0.2</v>
          </cell>
          <cell r="AI42">
            <v>0.12</v>
          </cell>
          <cell r="AJ42">
            <v>0.12</v>
          </cell>
          <cell r="AK42">
            <v>0.52</v>
          </cell>
          <cell r="AL42">
            <v>0</v>
          </cell>
          <cell r="AN42">
            <v>0.2</v>
          </cell>
          <cell r="AO42">
            <v>0.4</v>
          </cell>
          <cell r="AQ42" t="str">
            <v>BTCL 1S</v>
          </cell>
          <cell r="AR42" t="str">
            <v>0x4</v>
          </cell>
        </row>
        <row r="44">
          <cell r="AD44" t="str">
            <v>BT3</v>
          </cell>
          <cell r="AE44">
            <v>1.1000000000000001</v>
          </cell>
          <cell r="AF44">
            <v>0.9</v>
          </cell>
          <cell r="AG44">
            <v>1</v>
          </cell>
          <cell r="AH44">
            <v>0.2</v>
          </cell>
          <cell r="AI44">
            <v>0.06</v>
          </cell>
          <cell r="AJ44">
            <v>0.06</v>
          </cell>
          <cell r="AK44">
            <v>0.5</v>
          </cell>
          <cell r="AL44">
            <v>0</v>
          </cell>
          <cell r="AM44">
            <v>0.26</v>
          </cell>
          <cell r="AN44">
            <v>0.6</v>
          </cell>
          <cell r="AO44">
            <v>0.2</v>
          </cell>
          <cell r="AQ44" t="str">
            <v>BT ñaù 1x2 3s</v>
          </cell>
          <cell r="AR44" t="str">
            <v>4x6</v>
          </cell>
        </row>
        <row r="46">
          <cell r="AD46" t="str">
            <v>BT2</v>
          </cell>
          <cell r="AE46">
            <v>0.75</v>
          </cell>
          <cell r="AF46">
            <v>0.55000000000000004</v>
          </cell>
          <cell r="AG46">
            <v>1</v>
          </cell>
          <cell r="AH46">
            <v>0.2</v>
          </cell>
          <cell r="AI46">
            <v>0.06</v>
          </cell>
          <cell r="AJ46">
            <v>0.06</v>
          </cell>
          <cell r="AK46">
            <v>0.5</v>
          </cell>
          <cell r="AL46">
            <v>58</v>
          </cell>
          <cell r="AM46">
            <v>0.26</v>
          </cell>
          <cell r="AN46">
            <v>0.4</v>
          </cell>
          <cell r="AO46">
            <v>0.2</v>
          </cell>
          <cell r="AQ46" t="str">
            <v>BT ñaù 1x2 2s</v>
          </cell>
          <cell r="AR46" t="str">
            <v>4x6</v>
          </cell>
        </row>
        <row r="48">
          <cell r="AD48" t="str">
            <v>BT1</v>
          </cell>
          <cell r="AE48">
            <v>0.6</v>
          </cell>
          <cell r="AF48">
            <v>0.4</v>
          </cell>
          <cell r="AG48">
            <v>1</v>
          </cell>
          <cell r="AH48">
            <v>0.2</v>
          </cell>
          <cell r="AI48">
            <v>0.06</v>
          </cell>
          <cell r="AJ48">
            <v>0.06</v>
          </cell>
          <cell r="AK48">
            <v>0.5</v>
          </cell>
          <cell r="AL48">
            <v>615</v>
          </cell>
          <cell r="AM48">
            <v>0.26</v>
          </cell>
          <cell r="AN48">
            <v>0.2</v>
          </cell>
          <cell r="AO48">
            <v>0.2</v>
          </cell>
          <cell r="AQ48" t="str">
            <v>BT ñaù 1x2 1s</v>
          </cell>
          <cell r="AR48" t="str">
            <v>4x6</v>
          </cell>
        </row>
        <row r="50">
          <cell r="AD50" t="str">
            <v>CS2O</v>
          </cell>
          <cell r="AE50">
            <v>0.8</v>
          </cell>
          <cell r="AF50">
            <v>0.6</v>
          </cell>
          <cell r="AG50">
            <v>1</v>
          </cell>
          <cell r="AH50">
            <v>0.2</v>
          </cell>
          <cell r="AI50">
            <v>0.05</v>
          </cell>
          <cell r="AJ50">
            <v>0.05</v>
          </cell>
          <cell r="AK50">
            <v>0.5</v>
          </cell>
          <cell r="AL50">
            <v>0</v>
          </cell>
          <cell r="AM50">
            <v>0.33</v>
          </cell>
          <cell r="AN50">
            <v>0.4</v>
          </cell>
          <cell r="AO50">
            <v>0.2</v>
          </cell>
          <cell r="AQ50" t="str">
            <v>Gaïch Csaâu2oá</v>
          </cell>
          <cell r="AR50" t="str">
            <v>4x6</v>
          </cell>
        </row>
        <row r="52">
          <cell r="AD52" t="str">
            <v>CS2</v>
          </cell>
          <cell r="AE52">
            <v>0.75</v>
          </cell>
          <cell r="AF52">
            <v>0.55000000000000004</v>
          </cell>
          <cell r="AG52">
            <v>1</v>
          </cell>
          <cell r="AH52">
            <v>0.2</v>
          </cell>
          <cell r="AI52">
            <v>0.05</v>
          </cell>
          <cell r="AJ52">
            <v>0.05</v>
          </cell>
          <cell r="AK52">
            <v>0.5</v>
          </cell>
          <cell r="AL52">
            <v>0</v>
          </cell>
          <cell r="AM52">
            <v>0.33</v>
          </cell>
          <cell r="AN52">
            <v>0.4</v>
          </cell>
          <cell r="AO52">
            <v>0.2</v>
          </cell>
          <cell r="AQ52" t="str">
            <v>Gaïch Csaâu2s</v>
          </cell>
          <cell r="AR52" t="str">
            <v>4x6</v>
          </cell>
        </row>
        <row r="54">
          <cell r="AD54" t="str">
            <v>CS1O</v>
          </cell>
          <cell r="AE54">
            <v>0.6</v>
          </cell>
          <cell r="AF54">
            <v>0.4</v>
          </cell>
          <cell r="AG54">
            <v>1</v>
          </cell>
          <cell r="AH54">
            <v>0.2</v>
          </cell>
          <cell r="AI54">
            <v>0.05</v>
          </cell>
          <cell r="AJ54">
            <v>0.05</v>
          </cell>
          <cell r="AK54">
            <v>0.5</v>
          </cell>
          <cell r="AL54">
            <v>0</v>
          </cell>
          <cell r="AM54">
            <v>0.33</v>
          </cell>
          <cell r="AN54">
            <v>0.2</v>
          </cell>
          <cell r="AO54">
            <v>0.2</v>
          </cell>
          <cell r="AQ54" t="str">
            <v>Gaïch Csaâu1oá</v>
          </cell>
          <cell r="AR54" t="str">
            <v>4x6</v>
          </cell>
        </row>
        <row r="56">
          <cell r="AD56" t="str">
            <v>CS1</v>
          </cell>
          <cell r="AE56">
            <v>0.6</v>
          </cell>
          <cell r="AF56">
            <v>0.4</v>
          </cell>
          <cell r="AG56">
            <v>1</v>
          </cell>
          <cell r="AH56">
            <v>0.2</v>
          </cell>
          <cell r="AI56">
            <v>0.05</v>
          </cell>
          <cell r="AJ56">
            <v>0.05</v>
          </cell>
          <cell r="AK56">
            <v>0.5</v>
          </cell>
          <cell r="AL56">
            <v>0</v>
          </cell>
          <cell r="AM56">
            <v>0.33</v>
          </cell>
          <cell r="AN56">
            <v>0.2</v>
          </cell>
          <cell r="AO56">
            <v>0.2</v>
          </cell>
          <cell r="AQ56" t="str">
            <v>Gaïch Csaâu1s</v>
          </cell>
          <cell r="AR56" t="str">
            <v>4x6</v>
          </cell>
        </row>
        <row r="58">
          <cell r="AD58" t="str">
            <v>SR2O</v>
          </cell>
          <cell r="AE58">
            <v>0.8</v>
          </cell>
          <cell r="AF58">
            <v>0.6</v>
          </cell>
          <cell r="AG58">
            <v>1</v>
          </cell>
          <cell r="AH58">
            <v>0.2</v>
          </cell>
          <cell r="AI58">
            <v>0.05</v>
          </cell>
          <cell r="AJ58">
            <v>0.05</v>
          </cell>
          <cell r="AK58">
            <v>0.5</v>
          </cell>
          <cell r="AL58">
            <v>0</v>
          </cell>
          <cell r="AM58">
            <v>0.27</v>
          </cell>
          <cell r="AN58">
            <v>0.4</v>
          </cell>
          <cell r="AO58">
            <v>0.2</v>
          </cell>
          <cell r="AQ58" t="str">
            <v>Soûi röûa 2oá</v>
          </cell>
          <cell r="AR58" t="str">
            <v>4x6</v>
          </cell>
        </row>
        <row r="60">
          <cell r="AD60" t="str">
            <v>SR1O</v>
          </cell>
          <cell r="AE60">
            <v>0.6</v>
          </cell>
          <cell r="AF60">
            <v>0.4</v>
          </cell>
          <cell r="AG60">
            <v>1</v>
          </cell>
          <cell r="AH60">
            <v>0.2</v>
          </cell>
          <cell r="AI60">
            <v>0.05</v>
          </cell>
          <cell r="AJ60">
            <v>0.05</v>
          </cell>
          <cell r="AK60">
            <v>0.5</v>
          </cell>
          <cell r="AL60">
            <v>0</v>
          </cell>
          <cell r="AM60">
            <v>0.27</v>
          </cell>
          <cell r="AN60">
            <v>0.2</v>
          </cell>
          <cell r="AO60">
            <v>0.2</v>
          </cell>
          <cell r="AQ60" t="str">
            <v>Soûi röûa 1oá</v>
          </cell>
          <cell r="AR60" t="str">
            <v>4x6</v>
          </cell>
        </row>
        <row r="62">
          <cell r="AD62" t="str">
            <v>SR2</v>
          </cell>
          <cell r="AE62">
            <v>0.75</v>
          </cell>
          <cell r="AF62">
            <v>0.55000000000000004</v>
          </cell>
          <cell r="AG62">
            <v>1</v>
          </cell>
          <cell r="AH62">
            <v>0.2</v>
          </cell>
          <cell r="AI62">
            <v>0.05</v>
          </cell>
          <cell r="AJ62">
            <v>0.05</v>
          </cell>
          <cell r="AK62">
            <v>0.5</v>
          </cell>
          <cell r="AL62">
            <v>0</v>
          </cell>
          <cell r="AM62">
            <v>0.27</v>
          </cell>
          <cell r="AN62">
            <v>0.4</v>
          </cell>
          <cell r="AO62">
            <v>0.2</v>
          </cell>
          <cell r="AQ62" t="str">
            <v>Soûi röûa 2s</v>
          </cell>
          <cell r="AR62" t="str">
            <v>4x6</v>
          </cell>
        </row>
        <row r="64">
          <cell r="AD64" t="str">
            <v>SR1</v>
          </cell>
          <cell r="AE64">
            <v>0.6</v>
          </cell>
          <cell r="AF64">
            <v>0.4</v>
          </cell>
          <cell r="AG64">
            <v>1</v>
          </cell>
          <cell r="AH64">
            <v>0.2</v>
          </cell>
          <cell r="AI64">
            <v>0.05</v>
          </cell>
          <cell r="AJ64">
            <v>0.05</v>
          </cell>
          <cell r="AK64">
            <v>0.5</v>
          </cell>
          <cell r="AL64">
            <v>19.699999999999989</v>
          </cell>
          <cell r="AM64">
            <v>0.27</v>
          </cell>
          <cell r="AN64">
            <v>0.2</v>
          </cell>
          <cell r="AO64">
            <v>0.2</v>
          </cell>
          <cell r="AQ64" t="str">
            <v>Soûi röûa 1s</v>
          </cell>
          <cell r="AR64" t="str">
            <v>4x6</v>
          </cell>
        </row>
        <row r="66">
          <cell r="AD66" t="str">
            <v>GB2O</v>
          </cell>
          <cell r="AE66">
            <v>0.8</v>
          </cell>
          <cell r="AF66">
            <v>0.6</v>
          </cell>
          <cell r="AG66">
            <v>1</v>
          </cell>
          <cell r="AH66">
            <v>0.2</v>
          </cell>
          <cell r="AI66">
            <v>0.05</v>
          </cell>
          <cell r="AJ66">
            <v>0.05</v>
          </cell>
          <cell r="AK66">
            <v>0.5</v>
          </cell>
          <cell r="AL66">
            <v>0</v>
          </cell>
          <cell r="AM66">
            <v>0.29000000000000004</v>
          </cell>
          <cell r="AN66">
            <v>0.4</v>
          </cell>
          <cell r="AO66">
            <v>0.2</v>
          </cell>
          <cell r="AQ66" t="str">
            <v>Gaïch XM 2oá</v>
          </cell>
          <cell r="AR66" t="str">
            <v>4x6</v>
          </cell>
        </row>
        <row r="68">
          <cell r="AD68" t="str">
            <v>GB1O</v>
          </cell>
          <cell r="AE68">
            <v>0.6</v>
          </cell>
          <cell r="AF68">
            <v>0.4</v>
          </cell>
          <cell r="AG68">
            <v>1</v>
          </cell>
          <cell r="AH68">
            <v>0.2</v>
          </cell>
          <cell r="AI68">
            <v>0.05</v>
          </cell>
          <cell r="AJ68">
            <v>0.05</v>
          </cell>
          <cell r="AK68">
            <v>0.5</v>
          </cell>
          <cell r="AL68">
            <v>21</v>
          </cell>
          <cell r="AM68">
            <v>0.29000000000000004</v>
          </cell>
          <cell r="AN68">
            <v>0.2</v>
          </cell>
          <cell r="AO68">
            <v>0.2</v>
          </cell>
          <cell r="AQ68" t="str">
            <v>Gaïch XM 1oá</v>
          </cell>
          <cell r="AR68" t="str">
            <v>4x6</v>
          </cell>
        </row>
        <row r="70">
          <cell r="AD70" t="str">
            <v>GB3</v>
          </cell>
          <cell r="AE70">
            <v>1.1000000000000001</v>
          </cell>
          <cell r="AF70">
            <v>0.9</v>
          </cell>
          <cell r="AG70">
            <v>1</v>
          </cell>
          <cell r="AH70">
            <v>0.2</v>
          </cell>
          <cell r="AI70">
            <v>0.05</v>
          </cell>
          <cell r="AJ70">
            <v>0.05</v>
          </cell>
          <cell r="AK70">
            <v>0.5</v>
          </cell>
          <cell r="AL70">
            <v>91</v>
          </cell>
          <cell r="AM70">
            <v>0.29000000000000004</v>
          </cell>
          <cell r="AN70">
            <v>0.6</v>
          </cell>
          <cell r="AO70">
            <v>0.2</v>
          </cell>
          <cell r="AQ70" t="str">
            <v>Gaïch XM 3s</v>
          </cell>
          <cell r="AR70" t="str">
            <v>4x6</v>
          </cell>
        </row>
        <row r="72">
          <cell r="AD72" t="str">
            <v>GB2</v>
          </cell>
          <cell r="AE72">
            <v>0.75</v>
          </cell>
          <cell r="AF72">
            <v>0.55000000000000004</v>
          </cell>
          <cell r="AG72">
            <v>1</v>
          </cell>
          <cell r="AH72">
            <v>0.2</v>
          </cell>
          <cell r="AI72">
            <v>0.05</v>
          </cell>
          <cell r="AJ72">
            <v>0.05</v>
          </cell>
          <cell r="AK72">
            <v>0.5</v>
          </cell>
          <cell r="AL72">
            <v>256</v>
          </cell>
          <cell r="AM72">
            <v>0.29000000000000004</v>
          </cell>
          <cell r="AN72">
            <v>0.4</v>
          </cell>
          <cell r="AO72">
            <v>0.2</v>
          </cell>
          <cell r="AQ72" t="str">
            <v>Gaïch XM 2s</v>
          </cell>
          <cell r="AR72" t="str">
            <v>4x6</v>
          </cell>
        </row>
        <row r="74">
          <cell r="AD74" t="str">
            <v>GB1</v>
          </cell>
          <cell r="AE74">
            <v>0.6</v>
          </cell>
          <cell r="AF74">
            <v>0.4</v>
          </cell>
          <cell r="AG74">
            <v>1</v>
          </cell>
          <cell r="AH74">
            <v>0.2</v>
          </cell>
          <cell r="AI74">
            <v>0.05</v>
          </cell>
          <cell r="AJ74">
            <v>0.05</v>
          </cell>
          <cell r="AK74">
            <v>0.5</v>
          </cell>
          <cell r="AL74">
            <v>1419.5</v>
          </cell>
          <cell r="AM74">
            <v>0.29000000000000004</v>
          </cell>
          <cell r="AN74">
            <v>0.2</v>
          </cell>
          <cell r="AO74">
            <v>0.2</v>
          </cell>
          <cell r="AQ74" t="str">
            <v>Gaïch XM 1s</v>
          </cell>
          <cell r="AR74" t="str">
            <v>4x6</v>
          </cell>
        </row>
        <row r="76">
          <cell r="AD76" t="str">
            <v>CERAMIC2O</v>
          </cell>
          <cell r="AE76">
            <v>0.8</v>
          </cell>
          <cell r="AF76">
            <v>0.6</v>
          </cell>
          <cell r="AG76">
            <v>1</v>
          </cell>
          <cell r="AH76">
            <v>0.2</v>
          </cell>
          <cell r="AI76">
            <v>0.05</v>
          </cell>
          <cell r="AJ76">
            <v>0.05</v>
          </cell>
          <cell r="AK76">
            <v>0.5</v>
          </cell>
          <cell r="AL76">
            <v>0</v>
          </cell>
          <cell r="AM76">
            <v>0.29000000000000004</v>
          </cell>
          <cell r="AN76">
            <v>0.4</v>
          </cell>
          <cell r="AO76">
            <v>0.2</v>
          </cell>
          <cell r="AQ76" t="str">
            <v>Ceramic 2oá</v>
          </cell>
          <cell r="AR76" t="str">
            <v>4x6</v>
          </cell>
        </row>
        <row r="78">
          <cell r="AD78" t="str">
            <v>CERAMIC1</v>
          </cell>
          <cell r="AE78">
            <v>0.6</v>
          </cell>
          <cell r="AF78">
            <v>0.4</v>
          </cell>
          <cell r="AG78">
            <v>1</v>
          </cell>
          <cell r="AH78">
            <v>0.2</v>
          </cell>
          <cell r="AI78">
            <v>0.05</v>
          </cell>
          <cell r="AJ78">
            <v>0.05</v>
          </cell>
          <cell r="AK78">
            <v>0.5</v>
          </cell>
          <cell r="AL78">
            <v>8</v>
          </cell>
          <cell r="AM78">
            <v>0.29000000000000004</v>
          </cell>
          <cell r="AN78">
            <v>0.2</v>
          </cell>
          <cell r="AO78">
            <v>0.2</v>
          </cell>
          <cell r="AQ78" t="str">
            <v>Ceramic 1s</v>
          </cell>
          <cell r="AR78" t="str">
            <v>4x6</v>
          </cell>
        </row>
        <row r="80">
          <cell r="AD80" t="str">
            <v>CVIEN1</v>
          </cell>
          <cell r="AE80">
            <v>0.6</v>
          </cell>
          <cell r="AF80">
            <v>0.4</v>
          </cell>
          <cell r="AG80">
            <v>1</v>
          </cell>
          <cell r="AH80">
            <v>0.2</v>
          </cell>
          <cell r="AI80">
            <v>0.05</v>
          </cell>
          <cell r="AJ80">
            <v>0.05</v>
          </cell>
          <cell r="AK80">
            <v>0.5</v>
          </cell>
          <cell r="AL80">
            <v>3</v>
          </cell>
          <cell r="AM80">
            <v>0.29000000000000004</v>
          </cell>
          <cell r="AN80">
            <v>0.2</v>
          </cell>
          <cell r="AO80">
            <v>0.2</v>
          </cell>
          <cell r="AQ80" t="str">
            <v>Coâng vieân 1s</v>
          </cell>
          <cell r="AR80" t="str">
            <v>4x6</v>
          </cell>
        </row>
        <row r="82">
          <cell r="AD82" t="str">
            <v>DA2</v>
          </cell>
          <cell r="AE82">
            <v>0.7</v>
          </cell>
          <cell r="AF82">
            <v>0.55000000000000004</v>
          </cell>
          <cell r="AG82">
            <v>1</v>
          </cell>
          <cell r="AH82">
            <v>0.15</v>
          </cell>
          <cell r="AI82">
            <v>0.05</v>
          </cell>
          <cell r="AJ82">
            <v>0.05</v>
          </cell>
          <cell r="AK82">
            <v>0.5</v>
          </cell>
          <cell r="AL82">
            <v>2</v>
          </cell>
          <cell r="AM82">
            <v>0.29000000000000004</v>
          </cell>
          <cell r="AN82">
            <v>0.4</v>
          </cell>
          <cell r="AO82">
            <v>0.2</v>
          </cell>
          <cell r="AQ82" t="str">
            <v>Ñaù  2sôïi</v>
          </cell>
          <cell r="AR82" t="str">
            <v>4x6</v>
          </cell>
        </row>
        <row r="84">
          <cell r="AD84" t="str">
            <v>DA1</v>
          </cell>
          <cell r="AE84">
            <v>0.6</v>
          </cell>
          <cell r="AF84">
            <v>0.4</v>
          </cell>
          <cell r="AG84">
            <v>1</v>
          </cell>
          <cell r="AH84">
            <v>0.2</v>
          </cell>
          <cell r="AI84">
            <v>0.05</v>
          </cell>
          <cell r="AJ84">
            <v>0.05</v>
          </cell>
          <cell r="AK84">
            <v>0.5</v>
          </cell>
          <cell r="AL84">
            <v>912.1</v>
          </cell>
          <cell r="AM84">
            <v>0.29000000000000004</v>
          </cell>
          <cell r="AN84">
            <v>0.2</v>
          </cell>
          <cell r="AO84">
            <v>0.2</v>
          </cell>
          <cell r="AQ84" t="str">
            <v>Ñaù  1s</v>
          </cell>
          <cell r="AR84" t="str">
            <v>4x6</v>
          </cell>
        </row>
        <row r="86">
          <cell r="AL86">
            <v>6653.5</v>
          </cell>
        </row>
        <row r="88">
          <cell r="AD88" t="str">
            <v>HAM</v>
          </cell>
          <cell r="AE88">
            <v>1.4</v>
          </cell>
          <cell r="AF88">
            <v>1.4</v>
          </cell>
          <cell r="AG88">
            <v>1.1000000000000001</v>
          </cell>
          <cell r="AH88">
            <v>0</v>
          </cell>
          <cell r="AI88">
            <v>0.05</v>
          </cell>
          <cell r="AJ88">
            <v>0.1</v>
          </cell>
          <cell r="AK88">
            <v>0.5</v>
          </cell>
          <cell r="AL88">
            <v>14</v>
          </cell>
          <cell r="AM88">
            <v>0.26</v>
          </cell>
          <cell r="AO88">
            <v>0.2</v>
          </cell>
          <cell r="AQ88" t="str">
            <v>Haàm caùp</v>
          </cell>
          <cell r="AR88" t="str">
            <v>4x6</v>
          </cell>
        </row>
        <row r="90">
          <cell r="AD90" t="str">
            <v>HAMD</v>
          </cell>
          <cell r="AE90">
            <v>1.4</v>
          </cell>
          <cell r="AF90">
            <v>1.4</v>
          </cell>
          <cell r="AG90">
            <v>1.1000000000000001</v>
          </cell>
          <cell r="AH90">
            <v>0</v>
          </cell>
          <cell r="AI90">
            <v>0.05</v>
          </cell>
          <cell r="AJ90">
            <v>0.1</v>
          </cell>
          <cell r="AK90">
            <v>0.5</v>
          </cell>
          <cell r="AL90">
            <v>11</v>
          </cell>
          <cell r="AM90">
            <v>0.5</v>
          </cell>
          <cell r="AN90">
            <v>1.2</v>
          </cell>
          <cell r="AO90">
            <v>0.4</v>
          </cell>
          <cell r="AQ90" t="str">
            <v>Haàm caùp</v>
          </cell>
          <cell r="AR90" t="str">
            <v>0x4</v>
          </cell>
        </row>
        <row r="92">
          <cell r="AD92" t="str">
            <v>GIANDO1</v>
          </cell>
          <cell r="AE92">
            <v>1.4</v>
          </cell>
          <cell r="AF92">
            <v>1.4</v>
          </cell>
          <cell r="AG92">
            <v>1.1000000000000001</v>
          </cell>
          <cell r="AH92">
            <v>0</v>
          </cell>
          <cell r="AI92">
            <v>0.05</v>
          </cell>
          <cell r="AJ92">
            <v>0.1</v>
          </cell>
          <cell r="AK92">
            <v>0.5</v>
          </cell>
          <cell r="AL92">
            <v>10</v>
          </cell>
          <cell r="AN92">
            <v>1.2</v>
          </cell>
          <cell r="AO92">
            <v>0.2</v>
          </cell>
          <cell r="AQ92" t="str">
            <v>Giaøn ñôõ</v>
          </cell>
          <cell r="AR92" t="str">
            <v>4x6</v>
          </cell>
        </row>
        <row r="94">
          <cell r="AD94" t="str">
            <v>GIADO1</v>
          </cell>
          <cell r="AE94">
            <v>1.4</v>
          </cell>
          <cell r="AF94">
            <v>1.4</v>
          </cell>
          <cell r="AG94">
            <v>1.1000000000000001</v>
          </cell>
          <cell r="AH94">
            <v>0</v>
          </cell>
          <cell r="AI94">
            <v>0.05</v>
          </cell>
          <cell r="AJ94">
            <v>0.1</v>
          </cell>
          <cell r="AK94">
            <v>0.5</v>
          </cell>
          <cell r="AL94">
            <v>8</v>
          </cell>
          <cell r="AN94">
            <v>1.2</v>
          </cell>
          <cell r="AO94">
            <v>0.2</v>
          </cell>
          <cell r="AQ94" t="str">
            <v>Giaøn ñôõ</v>
          </cell>
          <cell r="AR94" t="str">
            <v>4x6</v>
          </cell>
        </row>
        <row r="96">
          <cell r="AD96" t="str">
            <v>ROBOT</v>
          </cell>
          <cell r="AL96">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sheetNames>
    <sheetDataSet>
      <sheetData sheetId="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en Luong"/>
      <sheetName val="Dinh Muc VT"/>
    </sheetNames>
    <sheetDataSet>
      <sheetData sheetId="0" refreshError="1"/>
      <sheetData sheetId="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KE3p"/>
      <sheetName val="TDTKP (2)"/>
      <sheetName val="CHITIET VL-NC-TT1p"/>
      <sheetName val="CHITIET VL-NC-DDTT3PHA "/>
    </sheetNames>
    <sheetDataSet>
      <sheetData sheetId="0" refreshError="1"/>
      <sheetData sheetId="1" refreshError="1"/>
      <sheetData sheetId="2" refreshError="1"/>
      <sheetData sheetId="3"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NHCHINH"/>
    </sheet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TIET VL-NCHT1 (2)"/>
    </sheetNames>
    <sheetDataSet>
      <sheetData sheetId="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KE3p"/>
      <sheetName val="CHITIET VL-NC-TT1p"/>
    </sheetNames>
    <sheetDataSet>
      <sheetData sheetId="0" refreshError="1"/>
      <sheetData sheetId="1"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P-MM"/>
      <sheetName val="VP-2115"/>
      <sheetName val="VP-PT"/>
      <sheetName val="Sh"/>
      <sheetName val="Sh2"/>
      <sheetName val="Sh3"/>
      <sheetName val="Sh4"/>
      <sheetName val="Sh5"/>
      <sheetName val="Sheet9"/>
      <sheetName val="Sheet10"/>
      <sheetName val="Sheet11"/>
      <sheetName val="Sheet12"/>
      <sheetName val="XL4Poppy"/>
      <sheetName val="THOP95"/>
    </sheetNames>
    <definedNames>
      <definedName name="NToS"/>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BASE"/>
    </sheetNames>
    <sheetDataSet>
      <sheetData sheetId="0">
        <row r="7">
          <cell r="AH7" t="str">
            <v>SP1</v>
          </cell>
          <cell r="AI7" t="str">
            <v>SOLVENT CLEANING   (SSPC-SP-1)</v>
          </cell>
          <cell r="AJ7">
            <v>60</v>
          </cell>
          <cell r="AK7">
            <v>60</v>
          </cell>
          <cell r="AL7">
            <v>60</v>
          </cell>
        </row>
        <row r="8">
          <cell r="AH8" t="str">
            <v>SP2</v>
          </cell>
          <cell r="AI8" t="str">
            <v>HAND CLEANING   (SSPC-SP-2)</v>
          </cell>
          <cell r="AJ8">
            <v>50</v>
          </cell>
          <cell r="AK8">
            <v>50</v>
          </cell>
          <cell r="AL8">
            <v>50</v>
          </cell>
        </row>
        <row r="9">
          <cell r="AH9" t="str">
            <v>SP3</v>
          </cell>
          <cell r="AI9" t="str">
            <v>POWER CLEANING   (SSPC-SP-3)</v>
          </cell>
          <cell r="AJ9">
            <v>50</v>
          </cell>
          <cell r="AK9">
            <v>50</v>
          </cell>
          <cell r="AL9">
            <v>50</v>
          </cell>
        </row>
        <row r="10">
          <cell r="AH10" t="str">
            <v>SP5</v>
          </cell>
          <cell r="AI10" t="str">
            <v>WHITE METAL BLAST   (SSPC-SP-5)</v>
          </cell>
          <cell r="AJ10">
            <v>90</v>
          </cell>
          <cell r="AK10">
            <v>90</v>
          </cell>
          <cell r="AL10">
            <v>90</v>
          </cell>
        </row>
        <row r="11">
          <cell r="AH11" t="str">
            <v>SP6</v>
          </cell>
          <cell r="AI11" t="str">
            <v>COMMERCIAL BLAST (SSPC-SP-6)</v>
          </cell>
          <cell r="AJ11">
            <v>70</v>
          </cell>
          <cell r="AK11">
            <v>70</v>
          </cell>
          <cell r="AL11">
            <v>70</v>
          </cell>
        </row>
        <row r="12">
          <cell r="AH12" t="str">
            <v>SP7</v>
          </cell>
          <cell r="AI12" t="str">
            <v>BRUSH OFF BLAST CLEANING (SSPC-SP7)</v>
          </cell>
          <cell r="AJ12">
            <v>50</v>
          </cell>
          <cell r="AK12">
            <v>50</v>
          </cell>
          <cell r="AL12">
            <v>50</v>
          </cell>
        </row>
        <row r="13">
          <cell r="AH13" t="str">
            <v>SP8</v>
          </cell>
          <cell r="AI13" t="str">
            <v>PICKLING  (SSPC-SP-8)</v>
          </cell>
          <cell r="AJ13">
            <v>350</v>
          </cell>
          <cell r="AK13">
            <v>350</v>
          </cell>
          <cell r="AL13">
            <v>350</v>
          </cell>
        </row>
        <row r="14">
          <cell r="AH14" t="str">
            <v>SP10</v>
          </cell>
          <cell r="AI14" t="str">
            <v>NEAR WHITE BLAST (SSPC-SP-10)</v>
          </cell>
          <cell r="AJ14">
            <v>80</v>
          </cell>
          <cell r="AK14">
            <v>80</v>
          </cell>
          <cell r="AL14">
            <v>80</v>
          </cell>
        </row>
        <row r="16">
          <cell r="AH16" t="str">
            <v>RLP</v>
          </cell>
          <cell r="AI16" t="str">
            <v>RED LEAD PRIMER</v>
          </cell>
          <cell r="AJ16" t="str">
            <v>0101</v>
          </cell>
          <cell r="AK16" t="str">
            <v>905(OP-91)</v>
          </cell>
          <cell r="AL16" t="str">
            <v>210</v>
          </cell>
          <cell r="AM16">
            <v>1</v>
          </cell>
          <cell r="AN16">
            <v>9.1999999999999993</v>
          </cell>
          <cell r="AO16">
            <v>9.6999999999999993</v>
          </cell>
          <cell r="AP16">
            <v>14.8</v>
          </cell>
          <cell r="AQ16">
            <v>47.83</v>
          </cell>
          <cell r="AR16">
            <v>45.36</v>
          </cell>
          <cell r="AS16">
            <v>38.51</v>
          </cell>
          <cell r="AT16">
            <v>440</v>
          </cell>
          <cell r="AU16">
            <v>440</v>
          </cell>
          <cell r="AV16">
            <v>570</v>
          </cell>
        </row>
        <row r="17">
          <cell r="AI17" t="str">
            <v>RED LEAD PRIMER</v>
          </cell>
          <cell r="AJ17" t="str">
            <v>0102</v>
          </cell>
          <cell r="AK17" t="str">
            <v>906(OP-92)</v>
          </cell>
          <cell r="AL17" t="str">
            <v>220</v>
          </cell>
          <cell r="AM17">
            <v>1</v>
          </cell>
          <cell r="AN17">
            <v>8.7799999999999994</v>
          </cell>
          <cell r="AO17">
            <v>10</v>
          </cell>
          <cell r="AP17">
            <v>12.4</v>
          </cell>
          <cell r="AQ17">
            <v>47.83</v>
          </cell>
          <cell r="AR17">
            <v>42</v>
          </cell>
          <cell r="AS17">
            <v>38.71</v>
          </cell>
          <cell r="AT17">
            <v>420</v>
          </cell>
          <cell r="AU17">
            <v>420</v>
          </cell>
          <cell r="AV17">
            <v>480</v>
          </cell>
        </row>
        <row r="18">
          <cell r="AI18" t="str">
            <v>B P RED LEAD PRIMER</v>
          </cell>
          <cell r="AJ18" t="str">
            <v>0103</v>
          </cell>
          <cell r="AK18" t="str">
            <v>911</v>
          </cell>
          <cell r="AM18">
            <v>1</v>
          </cell>
          <cell r="AN18">
            <v>8.44</v>
          </cell>
          <cell r="AO18">
            <v>9</v>
          </cell>
          <cell r="AQ18">
            <v>45</v>
          </cell>
          <cell r="AR18">
            <v>42.22</v>
          </cell>
          <cell r="AT18">
            <v>380</v>
          </cell>
          <cell r="AU18">
            <v>380</v>
          </cell>
        </row>
        <row r="19">
          <cell r="AH19" t="str">
            <v>ATP</v>
          </cell>
          <cell r="AI19" t="str">
            <v xml:space="preserve">ALUMINUM TRIPOLYPHOSPHATE PRIMER </v>
          </cell>
          <cell r="AJ19" t="str">
            <v>0107</v>
          </cell>
          <cell r="AK19" t="str">
            <v>992</v>
          </cell>
          <cell r="AL19" t="str">
            <v>221</v>
          </cell>
          <cell r="AM19">
            <v>1</v>
          </cell>
          <cell r="AN19">
            <v>12.6</v>
          </cell>
          <cell r="AO19">
            <v>7.09</v>
          </cell>
          <cell r="AP19">
            <v>11.4</v>
          </cell>
          <cell r="AQ19">
            <v>39.68</v>
          </cell>
          <cell r="AR19">
            <v>42.31</v>
          </cell>
          <cell r="AS19">
            <v>38.6</v>
          </cell>
          <cell r="AT19">
            <v>500</v>
          </cell>
          <cell r="AU19">
            <v>300</v>
          </cell>
          <cell r="AV19">
            <v>440</v>
          </cell>
        </row>
        <row r="20">
          <cell r="AH20" t="str">
            <v>AZCP</v>
          </cell>
          <cell r="AI20" t="str">
            <v xml:space="preserve">ALKYD ZINC CHROMATE PRIMER </v>
          </cell>
          <cell r="AJ20" t="str">
            <v>0111</v>
          </cell>
          <cell r="AK20" t="str">
            <v>907(OP-93)</v>
          </cell>
          <cell r="AL20" t="str">
            <v>240</v>
          </cell>
          <cell r="AM20">
            <v>1</v>
          </cell>
          <cell r="AN20">
            <v>10.9</v>
          </cell>
          <cell r="AO20">
            <v>10.6</v>
          </cell>
          <cell r="AP20">
            <v>9</v>
          </cell>
          <cell r="AQ20">
            <v>40.369999999999997</v>
          </cell>
          <cell r="AR20">
            <v>41.51</v>
          </cell>
          <cell r="AS20">
            <v>40.89</v>
          </cell>
          <cell r="AT20">
            <v>440</v>
          </cell>
          <cell r="AU20">
            <v>440</v>
          </cell>
          <cell r="AV20">
            <v>368</v>
          </cell>
        </row>
        <row r="21">
          <cell r="AH21" t="str">
            <v>ROP</v>
          </cell>
          <cell r="AI21" t="str">
            <v xml:space="preserve">RED OXIDE PRIMER </v>
          </cell>
          <cell r="AJ21" t="str">
            <v>0121</v>
          </cell>
          <cell r="AK21" t="str">
            <v>904(OP-95)</v>
          </cell>
          <cell r="AL21" t="str">
            <v>230</v>
          </cell>
          <cell r="AM21">
            <v>1</v>
          </cell>
          <cell r="AN21">
            <v>6.5</v>
          </cell>
          <cell r="AO21">
            <v>8.1999999999999993</v>
          </cell>
          <cell r="AP21">
            <v>5.2</v>
          </cell>
          <cell r="AQ21">
            <v>46.15</v>
          </cell>
          <cell r="AR21">
            <v>41.46</v>
          </cell>
          <cell r="AS21">
            <v>57.12</v>
          </cell>
          <cell r="AT21">
            <v>300</v>
          </cell>
          <cell r="AU21">
            <v>340</v>
          </cell>
          <cell r="AV21">
            <v>297</v>
          </cell>
        </row>
        <row r="22">
          <cell r="AH22" t="str">
            <v>GS</v>
          </cell>
          <cell r="AI22" t="str">
            <v xml:space="preserve">GRAY SURFACE </v>
          </cell>
          <cell r="AJ22" t="str">
            <v>0141</v>
          </cell>
          <cell r="AK22" t="str">
            <v>501</v>
          </cell>
          <cell r="AL22" t="str">
            <v>090</v>
          </cell>
          <cell r="AM22">
            <v>1</v>
          </cell>
          <cell r="AN22">
            <v>8.1</v>
          </cell>
          <cell r="AO22">
            <v>12.1</v>
          </cell>
          <cell r="AP22">
            <v>12.6</v>
          </cell>
          <cell r="AQ22">
            <v>37.04</v>
          </cell>
          <cell r="AR22">
            <v>37.19</v>
          </cell>
          <cell r="AS22">
            <v>37.94</v>
          </cell>
          <cell r="AT22">
            <v>300</v>
          </cell>
          <cell r="AU22">
            <v>450</v>
          </cell>
          <cell r="AV22">
            <v>478</v>
          </cell>
        </row>
        <row r="23">
          <cell r="AH23" t="str">
            <v>RMP</v>
          </cell>
          <cell r="AI23" t="str">
            <v>READY-MIXED PAINT</v>
          </cell>
          <cell r="AJ23" t="str">
            <v>0151</v>
          </cell>
          <cell r="AK23" t="str">
            <v>111</v>
          </cell>
          <cell r="AL23" t="str">
            <v>100</v>
          </cell>
          <cell r="AM23">
            <v>1</v>
          </cell>
          <cell r="AN23">
            <v>10.9</v>
          </cell>
          <cell r="AO23">
            <v>9.6</v>
          </cell>
          <cell r="AP23">
            <v>10</v>
          </cell>
          <cell r="AQ23">
            <v>41.28</v>
          </cell>
          <cell r="AR23">
            <v>41.67</v>
          </cell>
          <cell r="AS23">
            <v>38</v>
          </cell>
          <cell r="AT23">
            <v>450</v>
          </cell>
          <cell r="AU23">
            <v>400</v>
          </cell>
          <cell r="AV23">
            <v>380</v>
          </cell>
        </row>
        <row r="24">
          <cell r="AH24" t="str">
            <v>FRMP</v>
          </cell>
          <cell r="AI24" t="str">
            <v xml:space="preserve">FLAT READY-MIXED PAINT </v>
          </cell>
          <cell r="AJ24" t="str">
            <v>0153</v>
          </cell>
          <cell r="AK24" t="str">
            <v>508</v>
          </cell>
          <cell r="AM24">
            <v>1</v>
          </cell>
          <cell r="AN24">
            <v>11.8</v>
          </cell>
          <cell r="AO24">
            <v>9.4</v>
          </cell>
          <cell r="AQ24">
            <v>36.44</v>
          </cell>
          <cell r="AR24">
            <v>37.229999999999997</v>
          </cell>
          <cell r="AT24">
            <v>430</v>
          </cell>
          <cell r="AU24">
            <v>350</v>
          </cell>
        </row>
        <row r="25">
          <cell r="AH25" t="str">
            <v>AE</v>
          </cell>
          <cell r="AI25" t="str">
            <v xml:space="preserve">ALKYD ENAMEL </v>
          </cell>
          <cell r="AJ25" t="str">
            <v>0162</v>
          </cell>
          <cell r="AK25" t="str">
            <v>502</v>
          </cell>
          <cell r="AL25" t="str">
            <v>110</v>
          </cell>
          <cell r="AM25">
            <v>1</v>
          </cell>
          <cell r="AN25">
            <v>11.9</v>
          </cell>
          <cell r="AO25">
            <v>12.4</v>
          </cell>
          <cell r="AP25">
            <v>12</v>
          </cell>
          <cell r="AQ25">
            <v>35.29</v>
          </cell>
          <cell r="AR25">
            <v>37.1</v>
          </cell>
          <cell r="AS25">
            <v>37.92</v>
          </cell>
          <cell r="AT25">
            <v>420</v>
          </cell>
          <cell r="AU25">
            <v>460</v>
          </cell>
          <cell r="AV25">
            <v>455</v>
          </cell>
        </row>
        <row r="26">
          <cell r="AH26" t="str">
            <v>AP</v>
          </cell>
          <cell r="AI26" t="str">
            <v>ALUMIN PAINT</v>
          </cell>
          <cell r="AJ26" t="str">
            <v>0152</v>
          </cell>
          <cell r="AK26" t="str">
            <v>103</v>
          </cell>
          <cell r="AL26" t="str">
            <v>310</v>
          </cell>
          <cell r="AM26">
            <v>1</v>
          </cell>
          <cell r="AN26">
            <v>10.9</v>
          </cell>
          <cell r="AO26">
            <v>13.5</v>
          </cell>
          <cell r="AP26">
            <v>13.5</v>
          </cell>
          <cell r="AQ26">
            <v>36.700000000000003</v>
          </cell>
          <cell r="AR26">
            <v>34.07</v>
          </cell>
          <cell r="AS26">
            <v>32.44</v>
          </cell>
          <cell r="AT26">
            <v>400</v>
          </cell>
          <cell r="AU26">
            <v>460</v>
          </cell>
          <cell r="AV26">
            <v>438</v>
          </cell>
        </row>
        <row r="27">
          <cell r="AH27" t="str">
            <v>AMF</v>
          </cell>
          <cell r="AI27" t="str">
            <v>PHEN0LIC-MODIFIED ALKYD M.I.O.FINISH</v>
          </cell>
          <cell r="AJ27" t="str">
            <v>4690(Ar-900)</v>
          </cell>
          <cell r="AL27" t="str">
            <v>800</v>
          </cell>
          <cell r="AM27">
            <v>1</v>
          </cell>
          <cell r="AN27">
            <v>19.16</v>
          </cell>
          <cell r="AP27">
            <v>17.8</v>
          </cell>
          <cell r="AQ27">
            <v>26.1</v>
          </cell>
          <cell r="AS27">
            <v>37.869999999999997</v>
          </cell>
          <cell r="AT27">
            <v>500</v>
          </cell>
          <cell r="AV27">
            <v>674</v>
          </cell>
        </row>
        <row r="28">
          <cell r="AH28" t="str">
            <v>GP</v>
          </cell>
          <cell r="AI28" t="str">
            <v xml:space="preserve">GALVAN. STEEL SHEET EHULSION PAINT </v>
          </cell>
          <cell r="AK28" t="str">
            <v>100(OM-12)</v>
          </cell>
          <cell r="AM28">
            <v>1</v>
          </cell>
          <cell r="AO28">
            <v>14.3</v>
          </cell>
          <cell r="AR28">
            <v>47.55</v>
          </cell>
          <cell r="AU28">
            <v>680</v>
          </cell>
        </row>
        <row r="29">
          <cell r="AI29" t="str">
            <v xml:space="preserve">EPOXY RESIN </v>
          </cell>
        </row>
        <row r="30">
          <cell r="AH30" t="str">
            <v>ERLP</v>
          </cell>
          <cell r="AI30" t="str">
            <v xml:space="preserve">EPOXY RED LEAD PRIMER </v>
          </cell>
          <cell r="AJ30" t="str">
            <v>0401</v>
          </cell>
          <cell r="AK30" t="str">
            <v>1007(EP-01)</v>
          </cell>
          <cell r="AM30">
            <v>1</v>
          </cell>
          <cell r="AN30">
            <v>13.7</v>
          </cell>
          <cell r="AO30">
            <v>11.9</v>
          </cell>
          <cell r="AQ30">
            <v>41.61</v>
          </cell>
          <cell r="AR30">
            <v>47.9</v>
          </cell>
          <cell r="AT30">
            <v>570</v>
          </cell>
          <cell r="AU30">
            <v>570</v>
          </cell>
        </row>
        <row r="31">
          <cell r="AH31" t="str">
            <v>EZCP</v>
          </cell>
          <cell r="AI31" t="str">
            <v xml:space="preserve">EPOXY ZINC CHROMATE PRIMER </v>
          </cell>
          <cell r="AJ31" t="str">
            <v>0411</v>
          </cell>
          <cell r="AK31" t="str">
            <v>1008(EP-09)</v>
          </cell>
          <cell r="AL31" t="str">
            <v>56</v>
          </cell>
          <cell r="AM31">
            <v>1</v>
          </cell>
          <cell r="AN31">
            <v>13.7</v>
          </cell>
          <cell r="AO31">
            <v>13.2</v>
          </cell>
          <cell r="AP31">
            <v>15.7</v>
          </cell>
          <cell r="AQ31">
            <v>41.61</v>
          </cell>
          <cell r="AR31">
            <v>43.18</v>
          </cell>
          <cell r="AS31">
            <v>57.32</v>
          </cell>
          <cell r="AT31">
            <v>570</v>
          </cell>
          <cell r="AU31">
            <v>570</v>
          </cell>
          <cell r="AV31">
            <v>900</v>
          </cell>
        </row>
        <row r="32">
          <cell r="AH32" t="str">
            <v>EZRP</v>
          </cell>
          <cell r="AI32" t="str">
            <v xml:space="preserve">EPOXY ZINC RICH PRIMER </v>
          </cell>
          <cell r="AJ32" t="str">
            <v>0416</v>
          </cell>
          <cell r="AK32" t="str">
            <v>1006(EP-03)</v>
          </cell>
          <cell r="AL32" t="str">
            <v>63</v>
          </cell>
          <cell r="AM32">
            <v>1</v>
          </cell>
          <cell r="AN32">
            <v>24.9</v>
          </cell>
          <cell r="AO32">
            <v>18.899999999999999</v>
          </cell>
          <cell r="AP32">
            <v>44.29</v>
          </cell>
          <cell r="AQ32">
            <v>44.18</v>
          </cell>
          <cell r="AR32">
            <v>52.91</v>
          </cell>
          <cell r="AS32">
            <v>29.35</v>
          </cell>
          <cell r="AT32">
            <v>1100</v>
          </cell>
          <cell r="AU32">
            <v>1000</v>
          </cell>
          <cell r="AV32">
            <v>1300</v>
          </cell>
        </row>
        <row r="33">
          <cell r="AH33" t="str">
            <v>EROP</v>
          </cell>
          <cell r="AI33" t="str">
            <v xml:space="preserve">EPOXY RED OXIDE PRIMER </v>
          </cell>
          <cell r="AJ33" t="str">
            <v>0421(Z-500)</v>
          </cell>
          <cell r="AK33" t="str">
            <v>1009(EP-02)</v>
          </cell>
          <cell r="AL33" t="str">
            <v>87</v>
          </cell>
          <cell r="AM33">
            <v>1</v>
          </cell>
          <cell r="AN33">
            <v>11.3</v>
          </cell>
          <cell r="AO33">
            <v>10.9</v>
          </cell>
          <cell r="AP33">
            <v>28.1</v>
          </cell>
          <cell r="AQ33">
            <v>41.59</v>
          </cell>
          <cell r="AR33">
            <v>43.12</v>
          </cell>
          <cell r="AS33">
            <v>39.15</v>
          </cell>
          <cell r="AT33">
            <v>470</v>
          </cell>
          <cell r="AU33">
            <v>470</v>
          </cell>
          <cell r="AV33">
            <v>1100</v>
          </cell>
        </row>
        <row r="34">
          <cell r="AH34" t="str">
            <v>EV</v>
          </cell>
          <cell r="AI34" t="str">
            <v xml:space="preserve">EPOXY VARNISH </v>
          </cell>
          <cell r="AJ34" t="str">
            <v>0450</v>
          </cell>
          <cell r="AK34" t="str">
            <v>1010</v>
          </cell>
          <cell r="AL34" t="str">
            <v>46</v>
          </cell>
          <cell r="AM34">
            <v>1</v>
          </cell>
          <cell r="AN34">
            <v>19</v>
          </cell>
          <cell r="AO34">
            <v>19.399999999999999</v>
          </cell>
          <cell r="AP34">
            <v>21.1</v>
          </cell>
          <cell r="AQ34">
            <v>28.95</v>
          </cell>
          <cell r="AR34">
            <v>28.35</v>
          </cell>
          <cell r="AS34">
            <v>26.07</v>
          </cell>
          <cell r="AT34">
            <v>550</v>
          </cell>
          <cell r="AU34">
            <v>550</v>
          </cell>
          <cell r="AV34">
            <v>550</v>
          </cell>
        </row>
        <row r="35">
          <cell r="AH35" t="str">
            <v>EFC</v>
          </cell>
          <cell r="AI35" t="str">
            <v xml:space="preserve">EPOXY FINISH COATING </v>
          </cell>
          <cell r="AJ35" t="str">
            <v>0451</v>
          </cell>
          <cell r="AK35" t="str">
            <v>1001(EP-04)</v>
          </cell>
          <cell r="AL35" t="str">
            <v>86</v>
          </cell>
          <cell r="AM35">
            <v>1</v>
          </cell>
          <cell r="AN35">
            <v>16.8</v>
          </cell>
          <cell r="AO35">
            <v>18.3</v>
          </cell>
          <cell r="AP35">
            <v>34.9</v>
          </cell>
          <cell r="AQ35">
            <v>41.67</v>
          </cell>
          <cell r="AR35">
            <v>38.25</v>
          </cell>
          <cell r="AS35">
            <v>22.92</v>
          </cell>
          <cell r="AT35">
            <v>700</v>
          </cell>
          <cell r="AU35">
            <v>700</v>
          </cell>
          <cell r="AV35">
            <v>800</v>
          </cell>
        </row>
        <row r="36">
          <cell r="AH36" t="str">
            <v>CTE</v>
          </cell>
          <cell r="AI36" t="str">
            <v xml:space="preserve">COAL TAR EPOXY HB </v>
          </cell>
          <cell r="AJ36" t="str">
            <v>0459</v>
          </cell>
          <cell r="AK36" t="str">
            <v>1004(EP-06)</v>
          </cell>
          <cell r="AL36" t="str">
            <v>58</v>
          </cell>
          <cell r="AM36">
            <v>1</v>
          </cell>
          <cell r="AN36">
            <v>7.9</v>
          </cell>
          <cell r="AO36">
            <v>7.6</v>
          </cell>
          <cell r="AQ36">
            <v>50.63</v>
          </cell>
          <cell r="AR36">
            <v>52.63</v>
          </cell>
          <cell r="AT36">
            <v>400</v>
          </cell>
          <cell r="AU36">
            <v>400</v>
          </cell>
          <cell r="AV36">
            <v>700</v>
          </cell>
        </row>
        <row r="37">
          <cell r="AH37" t="str">
            <v>IZRP</v>
          </cell>
          <cell r="AI37" t="str">
            <v xml:space="preserve">INORGANIC ZINC RICH PRIMER </v>
          </cell>
          <cell r="AJ37" t="str">
            <v>4120(Z-120HB)</v>
          </cell>
          <cell r="AK37" t="str">
            <v>1011(IZ-01)</v>
          </cell>
          <cell r="AL37" t="str">
            <v>33</v>
          </cell>
          <cell r="AM37">
            <v>1</v>
          </cell>
          <cell r="AN37">
            <v>19.399999999999999</v>
          </cell>
          <cell r="AO37">
            <v>15.6</v>
          </cell>
          <cell r="AP37">
            <v>30.3</v>
          </cell>
          <cell r="AQ37">
            <v>56.7</v>
          </cell>
          <cell r="AR37">
            <v>64.099999999999994</v>
          </cell>
          <cell r="AS37">
            <v>42.9</v>
          </cell>
          <cell r="AT37">
            <v>1100</v>
          </cell>
          <cell r="AU37">
            <v>1000</v>
          </cell>
          <cell r="AV37">
            <v>1300</v>
          </cell>
        </row>
        <row r="38">
          <cell r="AH38" t="str">
            <v>EATP</v>
          </cell>
          <cell r="AI38" t="str">
            <v>EPOXY ALUMINUM TRIPOLYPHOSPHATE PRIMER</v>
          </cell>
          <cell r="AJ38" t="str">
            <v>A-536</v>
          </cell>
          <cell r="AK38" t="str">
            <v>1075</v>
          </cell>
          <cell r="AL38" t="str">
            <v>57</v>
          </cell>
          <cell r="AM38">
            <v>1</v>
          </cell>
          <cell r="AN38">
            <v>18.7</v>
          </cell>
          <cell r="AO38">
            <v>14.7</v>
          </cell>
          <cell r="AP38">
            <v>15.5</v>
          </cell>
          <cell r="AQ38">
            <v>42.78</v>
          </cell>
          <cell r="AR38">
            <v>42.86</v>
          </cell>
          <cell r="AS38">
            <v>39.03</v>
          </cell>
          <cell r="AT38">
            <v>800</v>
          </cell>
          <cell r="AU38">
            <v>630</v>
          </cell>
          <cell r="AV38">
            <v>605</v>
          </cell>
        </row>
        <row r="39">
          <cell r="AH39" t="str">
            <v>EBZRP</v>
          </cell>
          <cell r="AI39" t="str">
            <v xml:space="preserve">EPOXY CURED BASED ZINC RICH PRIMER </v>
          </cell>
          <cell r="AJ39" t="str">
            <v>4180(Z-800)</v>
          </cell>
          <cell r="AK39" t="str">
            <v>1002</v>
          </cell>
          <cell r="AM39">
            <v>1</v>
          </cell>
          <cell r="AN39">
            <v>27.3</v>
          </cell>
          <cell r="AO39">
            <v>15.7</v>
          </cell>
          <cell r="AQ39">
            <v>40.29</v>
          </cell>
          <cell r="AR39">
            <v>38.22</v>
          </cell>
          <cell r="AT39">
            <v>1100</v>
          </cell>
          <cell r="AU39">
            <v>600</v>
          </cell>
        </row>
        <row r="40">
          <cell r="AH40" t="str">
            <v>HBEP</v>
          </cell>
          <cell r="AI40" t="str">
            <v>HIGH BUILD EPOXY POLYAMINE CURED</v>
          </cell>
          <cell r="AJ40" t="str">
            <v>4418(A-418)</v>
          </cell>
          <cell r="AK40" t="str">
            <v>1015</v>
          </cell>
          <cell r="AM40">
            <v>1</v>
          </cell>
          <cell r="AN40">
            <v>18.3</v>
          </cell>
          <cell r="AO40">
            <v>13.1</v>
          </cell>
          <cell r="AQ40">
            <v>65.569999999999993</v>
          </cell>
          <cell r="AR40">
            <v>83.97</v>
          </cell>
          <cell r="AT40">
            <v>1200</v>
          </cell>
          <cell r="AU40">
            <v>1100</v>
          </cell>
        </row>
        <row r="41">
          <cell r="AH41" t="str">
            <v>HSCP</v>
          </cell>
          <cell r="AI41" t="str">
            <v>HIGH SOILD EPOXY POLYAMINE CURED PRIMER</v>
          </cell>
          <cell r="AJ41" t="str">
            <v>4418(A-448)</v>
          </cell>
          <cell r="AK41">
            <v>1017</v>
          </cell>
          <cell r="AM41">
            <v>1</v>
          </cell>
          <cell r="AN41">
            <v>20.309999999999999</v>
          </cell>
          <cell r="AO41">
            <v>13.1</v>
          </cell>
          <cell r="AQ41">
            <v>64</v>
          </cell>
          <cell r="AR41">
            <v>83.97</v>
          </cell>
          <cell r="AT41">
            <v>1300</v>
          </cell>
          <cell r="AU41">
            <v>1100</v>
          </cell>
        </row>
        <row r="42">
          <cell r="AH42" t="str">
            <v>EEA</v>
          </cell>
          <cell r="AI42" t="str">
            <v>EPOXY ENAMEL AMINE ADDUCT CURED</v>
          </cell>
          <cell r="AJ42" t="str">
            <v>4450(A-500)</v>
          </cell>
          <cell r="AK42" t="str">
            <v>1014</v>
          </cell>
          <cell r="AM42">
            <v>1</v>
          </cell>
          <cell r="AN42">
            <v>23.8</v>
          </cell>
          <cell r="AO42">
            <v>11.4</v>
          </cell>
          <cell r="AQ42">
            <v>37.82</v>
          </cell>
          <cell r="AR42">
            <v>83.33</v>
          </cell>
          <cell r="AT42">
            <v>900</v>
          </cell>
          <cell r="AU42">
            <v>950</v>
          </cell>
        </row>
        <row r="43">
          <cell r="AH43" t="str">
            <v>NEP</v>
          </cell>
          <cell r="AI43" t="str">
            <v>NON-REACTIVE EPOXY PRIMER</v>
          </cell>
          <cell r="AJ43" t="str">
            <v>4405(A-505)</v>
          </cell>
          <cell r="AM43">
            <v>1</v>
          </cell>
          <cell r="AN43">
            <v>19.2</v>
          </cell>
          <cell r="AQ43">
            <v>41.67</v>
          </cell>
          <cell r="AT43">
            <v>800</v>
          </cell>
        </row>
        <row r="44">
          <cell r="AH44" t="str">
            <v>ZCOP</v>
          </cell>
          <cell r="AI44" t="str">
            <v xml:space="preserve">ZINC CHROMATE-RED OXIDE/EPOXY PRIMER </v>
          </cell>
          <cell r="AJ44" t="str">
            <v>4451(A-510)</v>
          </cell>
          <cell r="AK44" t="str">
            <v>1016</v>
          </cell>
          <cell r="AM44">
            <v>1</v>
          </cell>
          <cell r="AN44">
            <v>18.2</v>
          </cell>
          <cell r="AO44">
            <v>8.1999999999999993</v>
          </cell>
          <cell r="AQ44">
            <v>42.86</v>
          </cell>
          <cell r="AR44">
            <v>85.37</v>
          </cell>
          <cell r="AT44">
            <v>780</v>
          </cell>
          <cell r="AU44">
            <v>700</v>
          </cell>
        </row>
        <row r="45">
          <cell r="AH45" t="str">
            <v>EPC</v>
          </cell>
          <cell r="AI45" t="str">
            <v xml:space="preserve">EPOXY ENAMEL/POLYAMIDE CURED </v>
          </cell>
          <cell r="AJ45" t="str">
            <v>4415(A-515)</v>
          </cell>
          <cell r="AM45">
            <v>1</v>
          </cell>
          <cell r="AN45">
            <v>19.8</v>
          </cell>
          <cell r="AQ45">
            <v>42.93</v>
          </cell>
          <cell r="AT45">
            <v>850</v>
          </cell>
        </row>
        <row r="46">
          <cell r="AI46" t="str">
            <v>EPOXY NON-SKID SURFACING</v>
          </cell>
          <cell r="AJ46" t="str">
            <v>4425(A-525)</v>
          </cell>
          <cell r="AK46" t="str">
            <v>1018</v>
          </cell>
          <cell r="AM46">
            <v>1</v>
          </cell>
          <cell r="AN46">
            <v>18</v>
          </cell>
          <cell r="AO46">
            <v>31.3</v>
          </cell>
          <cell r="AQ46">
            <v>37.78</v>
          </cell>
          <cell r="AR46">
            <v>47.92</v>
          </cell>
          <cell r="AT46">
            <v>680</v>
          </cell>
          <cell r="AU46">
            <v>1500</v>
          </cell>
        </row>
        <row r="47">
          <cell r="AH47" t="str">
            <v>EPAP</v>
          </cell>
          <cell r="AI47" t="str">
            <v>EPOXY-POLYAMIDE,ALLOY PRIMER.</v>
          </cell>
          <cell r="AJ47" t="str">
            <v>4465(A-650)</v>
          </cell>
          <cell r="AK47">
            <v>1020</v>
          </cell>
          <cell r="AM47">
            <v>1</v>
          </cell>
          <cell r="AN47">
            <v>21</v>
          </cell>
          <cell r="AO47">
            <v>26.92</v>
          </cell>
          <cell r="AQ47">
            <v>42.86</v>
          </cell>
          <cell r="AR47">
            <v>13</v>
          </cell>
          <cell r="AT47">
            <v>900</v>
          </cell>
          <cell r="AU47">
            <v>350</v>
          </cell>
        </row>
        <row r="48">
          <cell r="AI48" t="str">
            <v>LEAD SILICO CHROMATE EP.PRI./POLYAMIDE CURED</v>
          </cell>
          <cell r="AJ48" t="str">
            <v>4430(A-530)</v>
          </cell>
          <cell r="AM48">
            <v>1</v>
          </cell>
          <cell r="AN48">
            <v>21.97</v>
          </cell>
          <cell r="AQ48">
            <v>37.78</v>
          </cell>
          <cell r="AT48">
            <v>830</v>
          </cell>
        </row>
        <row r="49">
          <cell r="AH49" t="str">
            <v>ERLP</v>
          </cell>
          <cell r="AI49" t="str">
            <v>EPOXY RED LEAD POLYAMIDE CURED PRIMER</v>
          </cell>
          <cell r="AJ49" t="str">
            <v>4440(A-540)</v>
          </cell>
          <cell r="AK49" t="str">
            <v>1051</v>
          </cell>
          <cell r="AM49">
            <v>1</v>
          </cell>
          <cell r="AN49">
            <v>19.399999999999999</v>
          </cell>
          <cell r="AO49">
            <v>15.8</v>
          </cell>
          <cell r="AQ49">
            <v>42.78</v>
          </cell>
          <cell r="AR49">
            <v>43.04</v>
          </cell>
          <cell r="AT49">
            <v>830</v>
          </cell>
          <cell r="AU49">
            <v>680</v>
          </cell>
        </row>
        <row r="50">
          <cell r="AH50" t="str">
            <v>EROP</v>
          </cell>
          <cell r="AI50" t="str">
            <v>RED LEAD-RED OXIDE EP./POLYAMIDE CURED PRI.</v>
          </cell>
          <cell r="AJ50" t="str">
            <v>4445(A-545)</v>
          </cell>
          <cell r="AK50" t="str">
            <v>1060</v>
          </cell>
          <cell r="AM50">
            <v>1</v>
          </cell>
          <cell r="AN50">
            <v>18.7</v>
          </cell>
          <cell r="AO50">
            <v>20.9</v>
          </cell>
          <cell r="AQ50">
            <v>42.78</v>
          </cell>
          <cell r="AR50">
            <v>28.71</v>
          </cell>
          <cell r="AT50">
            <v>800</v>
          </cell>
          <cell r="AU50">
            <v>600</v>
          </cell>
        </row>
        <row r="51">
          <cell r="AH51" t="str">
            <v>ETC</v>
          </cell>
          <cell r="AI51" t="str">
            <v>TAR EPOXY COATING/AMINE CURED</v>
          </cell>
          <cell r="AJ51" t="str">
            <v>4460(A-560)</v>
          </cell>
          <cell r="AK51" t="str">
            <v>1070(EP-10)</v>
          </cell>
          <cell r="AM51">
            <v>1</v>
          </cell>
          <cell r="AN51">
            <v>11.69</v>
          </cell>
          <cell r="AO51">
            <v>12.2</v>
          </cell>
          <cell r="AQ51">
            <v>42.78</v>
          </cell>
          <cell r="AR51">
            <v>57.38</v>
          </cell>
          <cell r="AT51">
            <v>500</v>
          </cell>
          <cell r="AU51">
            <v>700</v>
          </cell>
        </row>
        <row r="52">
          <cell r="AH52" t="str">
            <v>EWB</v>
          </cell>
          <cell r="AI52" t="str">
            <v>WATER BASE EPOXY ENAMEL/POLTAMINE CURED</v>
          </cell>
          <cell r="AJ52" t="str">
            <v>4458(A-580)</v>
          </cell>
          <cell r="AK52" t="str">
            <v>1017(EP-07)</v>
          </cell>
          <cell r="AL52" t="str">
            <v>96</v>
          </cell>
          <cell r="AM52">
            <v>1</v>
          </cell>
          <cell r="AN52">
            <v>34.4</v>
          </cell>
          <cell r="AO52">
            <v>16</v>
          </cell>
          <cell r="AP52">
            <v>32.700000000000003</v>
          </cell>
          <cell r="AQ52">
            <v>37.79</v>
          </cell>
          <cell r="AR52">
            <v>43.75</v>
          </cell>
          <cell r="AS52">
            <v>45.87</v>
          </cell>
          <cell r="AT52">
            <v>1300</v>
          </cell>
          <cell r="AU52">
            <v>700</v>
          </cell>
          <cell r="AV52">
            <v>1500</v>
          </cell>
        </row>
        <row r="53">
          <cell r="AH53" t="str">
            <v>CCTE</v>
          </cell>
          <cell r="AI53" t="str">
            <v>CATALYZED COAL TAR EPOXY POLYAMINE CURED</v>
          </cell>
          <cell r="AJ53" t="str">
            <v>4459(A-590)</v>
          </cell>
          <cell r="AK53" t="str">
            <v>SP-06</v>
          </cell>
          <cell r="AM53">
            <v>1</v>
          </cell>
          <cell r="AN53">
            <v>12.6</v>
          </cell>
          <cell r="AO53">
            <v>32.1</v>
          </cell>
          <cell r="AQ53">
            <v>55.56</v>
          </cell>
          <cell r="AR53">
            <v>42.37</v>
          </cell>
          <cell r="AT53">
            <v>700</v>
          </cell>
          <cell r="AU53">
            <v>1360</v>
          </cell>
        </row>
        <row r="54">
          <cell r="AH54" t="str">
            <v>EPF</v>
          </cell>
          <cell r="AI54" t="str">
            <v>EPOXY-POLYAMINE,FINISH</v>
          </cell>
          <cell r="AJ54" t="str">
            <v>4465(A-650)</v>
          </cell>
          <cell r="AK54" t="str">
            <v>SP-08</v>
          </cell>
          <cell r="AM54">
            <v>1</v>
          </cell>
          <cell r="AN54">
            <v>21</v>
          </cell>
          <cell r="AO54">
            <v>24.4</v>
          </cell>
          <cell r="AQ54">
            <v>42.86</v>
          </cell>
          <cell r="AR54">
            <v>25</v>
          </cell>
          <cell r="AT54">
            <v>900</v>
          </cell>
          <cell r="AU54">
            <v>610</v>
          </cell>
        </row>
        <row r="55">
          <cell r="AH55" t="str">
            <v>EPRLP</v>
          </cell>
          <cell r="AI55" t="str">
            <v>EPOXY/POLYAMINE,RED LEAD PRIMER</v>
          </cell>
          <cell r="AJ55" t="str">
            <v>4570(A-700)</v>
          </cell>
          <cell r="AK55" t="str">
            <v>SP-09</v>
          </cell>
          <cell r="AM55">
            <v>1</v>
          </cell>
          <cell r="AN55">
            <v>21</v>
          </cell>
          <cell r="AO55">
            <v>32</v>
          </cell>
          <cell r="AQ55">
            <v>42.86</v>
          </cell>
          <cell r="AR55">
            <v>23.75</v>
          </cell>
          <cell r="AT55">
            <v>900</v>
          </cell>
          <cell r="AU55">
            <v>760</v>
          </cell>
        </row>
        <row r="56">
          <cell r="AH56" t="str">
            <v>EMOP</v>
          </cell>
          <cell r="AI56" t="str">
            <v xml:space="preserve">EPOXY MIO PRIMER </v>
          </cell>
          <cell r="AJ56" t="str">
            <v>4691(Ar-910)</v>
          </cell>
          <cell r="AK56" t="str">
            <v>1050(EP-20)</v>
          </cell>
          <cell r="AL56" t="str">
            <v>76</v>
          </cell>
          <cell r="AM56">
            <v>1</v>
          </cell>
          <cell r="AN56">
            <v>17.3</v>
          </cell>
          <cell r="AO56">
            <v>9.2799999999999994</v>
          </cell>
          <cell r="AP56">
            <v>30.9</v>
          </cell>
          <cell r="AQ56">
            <v>43.35</v>
          </cell>
          <cell r="AR56">
            <v>31.25</v>
          </cell>
          <cell r="AS56">
            <v>25.89</v>
          </cell>
          <cell r="AT56">
            <v>750</v>
          </cell>
          <cell r="AU56">
            <v>290</v>
          </cell>
          <cell r="AV56">
            <v>800</v>
          </cell>
        </row>
        <row r="57">
          <cell r="AH57" t="str">
            <v>EPCP</v>
          </cell>
          <cell r="AI57" t="str">
            <v>EPOXY-PHENOLIC CURED PRIMER .</v>
          </cell>
          <cell r="AJ57" t="str">
            <v>4691(Ar-910)</v>
          </cell>
          <cell r="AK57" t="str">
            <v>1060</v>
          </cell>
          <cell r="AL57" t="str">
            <v>76</v>
          </cell>
          <cell r="AM57">
            <v>1</v>
          </cell>
          <cell r="AN57">
            <v>17.3</v>
          </cell>
          <cell r="AO57">
            <v>19.2</v>
          </cell>
          <cell r="AP57">
            <v>30.9</v>
          </cell>
          <cell r="AQ57">
            <v>43.35</v>
          </cell>
          <cell r="AR57">
            <v>31.25</v>
          </cell>
          <cell r="AS57">
            <v>25.89</v>
          </cell>
          <cell r="AT57">
            <v>750</v>
          </cell>
          <cell r="AU57">
            <v>600</v>
          </cell>
          <cell r="AV57">
            <v>800</v>
          </cell>
        </row>
        <row r="59">
          <cell r="AI59" t="str">
            <v xml:space="preserve">CHLORINATED RUBBER RESIN </v>
          </cell>
        </row>
        <row r="60">
          <cell r="AH60" t="str">
            <v>CRRLP</v>
          </cell>
          <cell r="AI60" t="str">
            <v xml:space="preserve">CALORINATED RUBBER RED LEAD PRIMER </v>
          </cell>
          <cell r="AJ60" t="str">
            <v>0201</v>
          </cell>
          <cell r="AK60" t="str">
            <v>1402(RF-63)</v>
          </cell>
          <cell r="AL60" t="str">
            <v>530</v>
          </cell>
          <cell r="AM60">
            <v>1</v>
          </cell>
          <cell r="AN60">
            <v>14.7</v>
          </cell>
          <cell r="AO60">
            <v>12.9</v>
          </cell>
          <cell r="AP60">
            <v>15.5</v>
          </cell>
          <cell r="AQ60">
            <v>32.65</v>
          </cell>
          <cell r="AR60">
            <v>37.979999999999997</v>
          </cell>
          <cell r="AS60">
            <v>36.450000000000003</v>
          </cell>
          <cell r="AT60">
            <v>480</v>
          </cell>
          <cell r="AU60">
            <v>490</v>
          </cell>
          <cell r="AV60">
            <v>565</v>
          </cell>
        </row>
        <row r="61">
          <cell r="AH61" t="str">
            <v>CRZCP</v>
          </cell>
          <cell r="AI61" t="str">
            <v>CHLORINATED RUBBER PRIMER ZINC CHROMATE PR.</v>
          </cell>
          <cell r="AJ61" t="str">
            <v>0211</v>
          </cell>
          <cell r="AK61" t="str">
            <v>1450(RF-67)</v>
          </cell>
          <cell r="AL61" t="str">
            <v>540</v>
          </cell>
          <cell r="AM61">
            <v>1</v>
          </cell>
          <cell r="AN61">
            <v>15.5</v>
          </cell>
          <cell r="AO61">
            <v>11.3</v>
          </cell>
          <cell r="AP61">
            <v>14.1</v>
          </cell>
          <cell r="AQ61">
            <v>30.97</v>
          </cell>
          <cell r="AR61">
            <v>42.48</v>
          </cell>
          <cell r="AS61">
            <v>36.450000000000003</v>
          </cell>
          <cell r="AT61">
            <v>480</v>
          </cell>
          <cell r="AU61">
            <v>480</v>
          </cell>
          <cell r="AV61">
            <v>514</v>
          </cell>
        </row>
        <row r="62">
          <cell r="AH62" t="str">
            <v>CRROP</v>
          </cell>
          <cell r="AI62" t="str">
            <v xml:space="preserve">CHLORINATED RUBBER RED OXIDE PRIMER </v>
          </cell>
          <cell r="AJ62" t="str">
            <v>0221</v>
          </cell>
          <cell r="AK62" t="str">
            <v>1403(RF-65)</v>
          </cell>
          <cell r="AL62" t="str">
            <v>510</v>
          </cell>
          <cell r="AM62">
            <v>1</v>
          </cell>
          <cell r="AN62">
            <v>14.6</v>
          </cell>
          <cell r="AO62">
            <v>12.1</v>
          </cell>
          <cell r="AP62">
            <v>31</v>
          </cell>
          <cell r="AQ62">
            <v>30.82</v>
          </cell>
          <cell r="AR62">
            <v>38.020000000000003</v>
          </cell>
          <cell r="AS62">
            <v>38.549999999999997</v>
          </cell>
          <cell r="AT62">
            <v>450</v>
          </cell>
          <cell r="AU62">
            <v>460</v>
          </cell>
          <cell r="AV62">
            <v>1195</v>
          </cell>
        </row>
        <row r="63">
          <cell r="AH63" t="str">
            <v>CRF</v>
          </cell>
          <cell r="AI63" t="str">
            <v xml:space="preserve">CHLORINATED RUBBER FINISH </v>
          </cell>
          <cell r="AJ63" t="str">
            <v>0251</v>
          </cell>
          <cell r="AK63" t="str">
            <v>1401</v>
          </cell>
          <cell r="AL63" t="str">
            <v>520</v>
          </cell>
          <cell r="AM63">
            <v>1</v>
          </cell>
          <cell r="AN63">
            <v>18.899999999999999</v>
          </cell>
          <cell r="AO63">
            <v>15.8</v>
          </cell>
          <cell r="AP63">
            <v>16.7</v>
          </cell>
          <cell r="AQ63">
            <v>31.75</v>
          </cell>
          <cell r="AR63">
            <v>34.18</v>
          </cell>
          <cell r="AS63">
            <v>33.83</v>
          </cell>
          <cell r="AT63">
            <v>600</v>
          </cell>
          <cell r="AU63">
            <v>540</v>
          </cell>
          <cell r="AV63">
            <v>565</v>
          </cell>
        </row>
        <row r="64">
          <cell r="AH64" t="str">
            <v>CRATP</v>
          </cell>
          <cell r="AI64" t="str">
            <v>C RUBBER ALUMINUM TRIPOLYPHOSPHATE PRIMER</v>
          </cell>
          <cell r="AJ64" t="str">
            <v>0203</v>
          </cell>
          <cell r="AL64" t="str">
            <v>531</v>
          </cell>
          <cell r="AM64">
            <v>1</v>
          </cell>
          <cell r="AN64">
            <v>13.4</v>
          </cell>
          <cell r="AP64">
            <v>14.5</v>
          </cell>
          <cell r="AQ64">
            <v>37.31</v>
          </cell>
          <cell r="AS64">
            <v>36.409999999999997</v>
          </cell>
          <cell r="AT64">
            <v>500</v>
          </cell>
          <cell r="AV64">
            <v>528</v>
          </cell>
        </row>
        <row r="65">
          <cell r="AH65" t="str">
            <v>PCRF</v>
          </cell>
          <cell r="AI65" t="str">
            <v>PIGMENTED CHLORINATED RUBBER FINISH</v>
          </cell>
          <cell r="AJ65" t="str">
            <v>4470(C-700)</v>
          </cell>
          <cell r="AK65" t="str">
            <v>RF-51~56</v>
          </cell>
          <cell r="AL65" t="str">
            <v>560</v>
          </cell>
          <cell r="AM65">
            <v>1</v>
          </cell>
          <cell r="AN65">
            <v>27.1</v>
          </cell>
          <cell r="AO65">
            <v>12.3</v>
          </cell>
          <cell r="AP65">
            <v>13.5</v>
          </cell>
          <cell r="AQ65">
            <v>33.21</v>
          </cell>
          <cell r="AR65">
            <v>38.21</v>
          </cell>
          <cell r="AS65">
            <v>33.78</v>
          </cell>
          <cell r="AT65">
            <v>900</v>
          </cell>
          <cell r="AU65">
            <v>470</v>
          </cell>
          <cell r="AV65">
            <v>456</v>
          </cell>
        </row>
        <row r="66">
          <cell r="AH66" t="str">
            <v>CRRLP</v>
          </cell>
          <cell r="AI66" t="str">
            <v xml:space="preserve">CHLORINATED RUBBER RED LEAD PRIMER </v>
          </cell>
          <cell r="AJ66" t="str">
            <v>4575(C-750)</v>
          </cell>
          <cell r="AL66" t="str">
            <v>500</v>
          </cell>
          <cell r="AM66">
            <v>1</v>
          </cell>
          <cell r="AN66">
            <v>17.2</v>
          </cell>
          <cell r="AP66">
            <v>15</v>
          </cell>
          <cell r="AQ66">
            <v>37.79</v>
          </cell>
          <cell r="AS66">
            <v>30.4</v>
          </cell>
          <cell r="AT66">
            <v>650</v>
          </cell>
          <cell r="AV66">
            <v>456</v>
          </cell>
        </row>
        <row r="67">
          <cell r="AH67" t="str">
            <v>CRROP</v>
          </cell>
          <cell r="AI67" t="str">
            <v xml:space="preserve">CHLORINATED RUBBER RED LEAD-RED OXIDE PRIMER </v>
          </cell>
          <cell r="AJ67" t="str">
            <v>4576(C-760)</v>
          </cell>
          <cell r="AL67" t="str">
            <v>550</v>
          </cell>
          <cell r="AM67">
            <v>1</v>
          </cell>
          <cell r="AN67">
            <v>15.9</v>
          </cell>
          <cell r="AP67">
            <v>14.8</v>
          </cell>
          <cell r="AQ67">
            <v>38.99</v>
          </cell>
          <cell r="AS67">
            <v>33.78</v>
          </cell>
          <cell r="AT67">
            <v>620</v>
          </cell>
          <cell r="AV67">
            <v>500</v>
          </cell>
        </row>
        <row r="68">
          <cell r="AI68" t="str">
            <v>CHLORINATED RUBBER BASE M.I.O.COATING</v>
          </cell>
          <cell r="AJ68" t="str">
            <v>4693(Ar-930)</v>
          </cell>
          <cell r="AK68" t="str">
            <v>1452(RF-68)</v>
          </cell>
          <cell r="AL68" t="str">
            <v>600</v>
          </cell>
          <cell r="AM68">
            <v>1</v>
          </cell>
          <cell r="AN68">
            <v>16.399999999999999</v>
          </cell>
          <cell r="AO68">
            <v>13.2</v>
          </cell>
          <cell r="AP68">
            <v>14.8</v>
          </cell>
          <cell r="AQ68">
            <v>37.799999999999997</v>
          </cell>
          <cell r="AR68">
            <v>37.880000000000003</v>
          </cell>
          <cell r="AS68">
            <v>33.72</v>
          </cell>
          <cell r="AT68">
            <v>620</v>
          </cell>
          <cell r="AU68">
            <v>500</v>
          </cell>
          <cell r="AV68">
            <v>499</v>
          </cell>
        </row>
        <row r="71">
          <cell r="AI71" t="str">
            <v xml:space="preserve">SILICONE RESIN </v>
          </cell>
        </row>
        <row r="72">
          <cell r="AH72" t="str">
            <v>HP200</v>
          </cell>
          <cell r="AI72" t="str">
            <v>HEAT-RESISTING PRIMER 200'C ,SILICONE SERIES.</v>
          </cell>
          <cell r="AJ72" t="str">
            <v>0631</v>
          </cell>
          <cell r="AK72" t="str">
            <v>1512</v>
          </cell>
          <cell r="AM72">
            <v>1</v>
          </cell>
          <cell r="AN72">
            <v>16.5</v>
          </cell>
          <cell r="AO72">
            <v>26.2</v>
          </cell>
          <cell r="AQ72">
            <v>36.36</v>
          </cell>
          <cell r="AR72">
            <v>38.17</v>
          </cell>
          <cell r="AT72">
            <v>600</v>
          </cell>
          <cell r="AU72">
            <v>1000</v>
          </cell>
        </row>
        <row r="73">
          <cell r="AH73" t="str">
            <v>HP300</v>
          </cell>
          <cell r="AI73" t="str">
            <v xml:space="preserve">HEAT-RESISTING PRIMER 300'C </v>
          </cell>
          <cell r="AJ73" t="str">
            <v>0632</v>
          </cell>
          <cell r="AK73" t="str">
            <v>1507</v>
          </cell>
          <cell r="AL73" t="str">
            <v>330-1</v>
          </cell>
          <cell r="AM73">
            <v>1</v>
          </cell>
          <cell r="AN73">
            <v>20.7</v>
          </cell>
          <cell r="AO73">
            <v>20.399999999999999</v>
          </cell>
          <cell r="AP73">
            <v>29</v>
          </cell>
          <cell r="AQ73">
            <v>36.229999999999997</v>
          </cell>
          <cell r="AR73">
            <v>38.24</v>
          </cell>
          <cell r="AS73">
            <v>33.76</v>
          </cell>
          <cell r="AT73">
            <v>750</v>
          </cell>
          <cell r="AU73">
            <v>780</v>
          </cell>
          <cell r="AV73">
            <v>979</v>
          </cell>
        </row>
        <row r="74">
          <cell r="AH74" t="str">
            <v>HP500</v>
          </cell>
          <cell r="AI74" t="str">
            <v>HEAT-RESISTING PRIMER 500'C</v>
          </cell>
          <cell r="AJ74" t="str">
            <v>0634</v>
          </cell>
          <cell r="AK74" t="str">
            <v>1501</v>
          </cell>
          <cell r="AM74">
            <v>1</v>
          </cell>
          <cell r="AN74">
            <v>35.799999999999997</v>
          </cell>
          <cell r="AO74">
            <v>34.1</v>
          </cell>
          <cell r="AQ74">
            <v>36.31</v>
          </cell>
          <cell r="AR74">
            <v>38.119999999999997</v>
          </cell>
          <cell r="AT74">
            <v>1300</v>
          </cell>
          <cell r="AU74">
            <v>1300</v>
          </cell>
        </row>
        <row r="75">
          <cell r="AH75" t="str">
            <v>HP600</v>
          </cell>
          <cell r="AI75" t="str">
            <v>HEAT-RESISTING PRIMER 600'C</v>
          </cell>
          <cell r="AJ75" t="str">
            <v>0635</v>
          </cell>
          <cell r="AK75" t="str">
            <v>1500</v>
          </cell>
          <cell r="AL75" t="str">
            <v>320-1</v>
          </cell>
          <cell r="AM75">
            <v>1</v>
          </cell>
          <cell r="AN75">
            <v>44.09</v>
          </cell>
          <cell r="AO75">
            <v>34.1</v>
          </cell>
          <cell r="AP75">
            <v>44.4</v>
          </cell>
          <cell r="AQ75">
            <v>31.75</v>
          </cell>
          <cell r="AR75">
            <v>38.119999999999997</v>
          </cell>
          <cell r="AS75">
            <v>33.78</v>
          </cell>
          <cell r="AT75">
            <v>1400</v>
          </cell>
          <cell r="AU75">
            <v>1300</v>
          </cell>
          <cell r="AV75">
            <v>1500</v>
          </cell>
        </row>
        <row r="76">
          <cell r="AH76" t="str">
            <v>HF200</v>
          </cell>
          <cell r="AI76" t="str">
            <v>HEAT-RESISTING PAINT 200'C SILICONE SREIES.</v>
          </cell>
          <cell r="AJ76" t="str">
            <v>0651</v>
          </cell>
          <cell r="AK76" t="str">
            <v>1504</v>
          </cell>
          <cell r="AM76">
            <v>1</v>
          </cell>
          <cell r="AN76">
            <v>17.5</v>
          </cell>
          <cell r="AO76">
            <v>27.3</v>
          </cell>
          <cell r="AQ76">
            <v>30.29</v>
          </cell>
          <cell r="AR76">
            <v>28.57</v>
          </cell>
          <cell r="AT76">
            <v>530</v>
          </cell>
          <cell r="AU76">
            <v>780</v>
          </cell>
        </row>
        <row r="77">
          <cell r="AH77" t="str">
            <v>HF300</v>
          </cell>
          <cell r="AI77" t="str">
            <v>HEAT-RESISTING PAINT 300'C</v>
          </cell>
          <cell r="AJ77" t="str">
            <v>0652</v>
          </cell>
          <cell r="AK77" t="str">
            <v>1505</v>
          </cell>
          <cell r="AL77" t="str">
            <v>330</v>
          </cell>
          <cell r="AM77">
            <v>1</v>
          </cell>
          <cell r="AN77">
            <v>27.6</v>
          </cell>
          <cell r="AO77">
            <v>27.3</v>
          </cell>
          <cell r="AP77">
            <v>28.4</v>
          </cell>
          <cell r="AQ77">
            <v>27.17</v>
          </cell>
          <cell r="AR77">
            <v>28.57</v>
          </cell>
          <cell r="AS77">
            <v>32.54</v>
          </cell>
          <cell r="AT77">
            <v>750</v>
          </cell>
          <cell r="AU77">
            <v>780</v>
          </cell>
          <cell r="AV77">
            <v>924</v>
          </cell>
        </row>
        <row r="78">
          <cell r="AH78" t="str">
            <v>HF400</v>
          </cell>
          <cell r="AI78" t="str">
            <v>HEAT-RESISTING PAINT 400'C ALUM. SERIES.</v>
          </cell>
          <cell r="AJ78" t="str">
            <v>0654</v>
          </cell>
          <cell r="AK78" t="str">
            <v>1503</v>
          </cell>
          <cell r="AM78">
            <v>1</v>
          </cell>
          <cell r="AN78">
            <v>51.61</v>
          </cell>
          <cell r="AO78">
            <v>59.4</v>
          </cell>
          <cell r="AQ78">
            <v>25.19</v>
          </cell>
          <cell r="AR78">
            <v>28.62</v>
          </cell>
          <cell r="AT78">
            <v>1300</v>
          </cell>
          <cell r="AU78">
            <v>1700</v>
          </cell>
        </row>
        <row r="79">
          <cell r="AH79" t="str">
            <v>HF600</v>
          </cell>
          <cell r="AI79" t="str">
            <v>HEAT-RESISTING PAINT 600'C</v>
          </cell>
          <cell r="AJ79" t="str">
            <v>0655</v>
          </cell>
          <cell r="AK79" t="str">
            <v>1508</v>
          </cell>
          <cell r="AL79" t="str">
            <v>320</v>
          </cell>
          <cell r="AM79">
            <v>1</v>
          </cell>
          <cell r="AN79">
            <v>74.400000000000006</v>
          </cell>
          <cell r="AO79">
            <v>52.39</v>
          </cell>
          <cell r="AP79">
            <v>43.5</v>
          </cell>
          <cell r="AQ79">
            <v>20.16</v>
          </cell>
          <cell r="AR79">
            <v>28.63</v>
          </cell>
          <cell r="AS79">
            <v>32.479999999999997</v>
          </cell>
          <cell r="AT79">
            <v>1500</v>
          </cell>
          <cell r="AU79">
            <v>1500</v>
          </cell>
          <cell r="AV79">
            <v>1413</v>
          </cell>
        </row>
        <row r="80">
          <cell r="AH80" t="str">
            <v>ITIP</v>
          </cell>
          <cell r="AI80" t="str">
            <v>THERMOINDICATIVE PAINT INTERBOND TEMP. INDICATING PAINT</v>
          </cell>
          <cell r="AJ80" t="str">
            <v>0654</v>
          </cell>
          <cell r="AK80" t="str">
            <v>HAA-705</v>
          </cell>
          <cell r="AM80">
            <v>1</v>
          </cell>
          <cell r="AN80">
            <v>51.61</v>
          </cell>
          <cell r="AO80">
            <v>68</v>
          </cell>
          <cell r="AQ80">
            <v>25.19</v>
          </cell>
          <cell r="AR80">
            <v>10</v>
          </cell>
          <cell r="AT80">
            <v>1300</v>
          </cell>
          <cell r="AU80">
            <v>680</v>
          </cell>
        </row>
        <row r="82">
          <cell r="AI82" t="str">
            <v xml:space="preserve">POLY-VINYL BUTYRAL RESIN (PVB) </v>
          </cell>
        </row>
        <row r="83">
          <cell r="AH83" t="str">
            <v>VRLP</v>
          </cell>
          <cell r="AI83" t="str">
            <v>VINYL RED LEAD PRIMER</v>
          </cell>
          <cell r="AJ83" t="str">
            <v>0301</v>
          </cell>
          <cell r="AK83" t="str">
            <v>SP30(VP-71)</v>
          </cell>
          <cell r="AL83" t="str">
            <v xml:space="preserve"> 21</v>
          </cell>
          <cell r="AM83">
            <v>1</v>
          </cell>
          <cell r="AN83">
            <v>21.8</v>
          </cell>
          <cell r="AO83">
            <v>25.3</v>
          </cell>
          <cell r="AP83">
            <v>64.900000000000006</v>
          </cell>
          <cell r="AQ83">
            <v>25.23</v>
          </cell>
          <cell r="AR83">
            <v>23.72</v>
          </cell>
          <cell r="AS83">
            <v>21.57</v>
          </cell>
          <cell r="AT83">
            <v>550</v>
          </cell>
          <cell r="AU83">
            <v>600</v>
          </cell>
          <cell r="AV83">
            <v>1400</v>
          </cell>
        </row>
        <row r="84">
          <cell r="AH84" t="str">
            <v>VZCP</v>
          </cell>
          <cell r="AI84" t="str">
            <v>VINYL ZINC CHRMATE PRIMER</v>
          </cell>
          <cell r="AJ84" t="str">
            <v>0311</v>
          </cell>
          <cell r="AK84" t="str">
            <v>VP-72</v>
          </cell>
          <cell r="AM84">
            <v>1</v>
          </cell>
          <cell r="AN84">
            <v>24.5</v>
          </cell>
          <cell r="AO84">
            <v>28.8</v>
          </cell>
          <cell r="AQ84">
            <v>22.04</v>
          </cell>
          <cell r="AR84">
            <v>19.79</v>
          </cell>
          <cell r="AT84">
            <v>540</v>
          </cell>
          <cell r="AU84">
            <v>570</v>
          </cell>
        </row>
        <row r="85">
          <cell r="AH85" t="str">
            <v>WP</v>
          </cell>
          <cell r="AI85" t="str">
            <v>WASH PRIMER</v>
          </cell>
          <cell r="AJ85" t="str">
            <v>0345</v>
          </cell>
          <cell r="AK85" t="str">
            <v>908(SP-02)</v>
          </cell>
          <cell r="AL85" t="str">
            <v xml:space="preserve"> 11</v>
          </cell>
          <cell r="AM85">
            <v>1</v>
          </cell>
          <cell r="AN85">
            <v>55.83</v>
          </cell>
          <cell r="AO85">
            <v>37.1</v>
          </cell>
          <cell r="AP85">
            <v>78.3</v>
          </cell>
          <cell r="AQ85">
            <v>8.06</v>
          </cell>
          <cell r="AR85">
            <v>11.86</v>
          </cell>
          <cell r="AS85">
            <v>8.94</v>
          </cell>
          <cell r="AT85">
            <v>450</v>
          </cell>
          <cell r="AU85">
            <v>440</v>
          </cell>
          <cell r="AV85">
            <v>700</v>
          </cell>
        </row>
        <row r="86">
          <cell r="AH86" t="str">
            <v>VE</v>
          </cell>
          <cell r="AI86" t="str">
            <v xml:space="preserve">VINYL ENAMEL </v>
          </cell>
          <cell r="AJ86" t="str">
            <v>0351</v>
          </cell>
          <cell r="AK86" t="str">
            <v>SP32(VA-11)</v>
          </cell>
          <cell r="AM86">
            <v>1</v>
          </cell>
          <cell r="AN86">
            <v>29.1</v>
          </cell>
          <cell r="AO86">
            <v>26.21</v>
          </cell>
          <cell r="AQ86">
            <v>18.899999999999999</v>
          </cell>
          <cell r="AR86">
            <v>19.079999999999998</v>
          </cell>
          <cell r="AT86">
            <v>550</v>
          </cell>
          <cell r="AU86">
            <v>500</v>
          </cell>
        </row>
        <row r="87">
          <cell r="AI87" t="str">
            <v>PIGMENTED PVC VINYL FINISH</v>
          </cell>
          <cell r="AJ87" t="str">
            <v>4340(U-400)</v>
          </cell>
          <cell r="AK87" t="str">
            <v>SP34(VA-51)</v>
          </cell>
          <cell r="AM87">
            <v>1</v>
          </cell>
          <cell r="AN87">
            <v>21.2</v>
          </cell>
          <cell r="AO87">
            <v>27.3</v>
          </cell>
          <cell r="AQ87">
            <v>30.19</v>
          </cell>
          <cell r="AR87">
            <v>19.78</v>
          </cell>
          <cell r="AT87">
            <v>640</v>
          </cell>
          <cell r="AU87">
            <v>540</v>
          </cell>
        </row>
        <row r="89">
          <cell r="AI89" t="str">
            <v xml:space="preserve">POLYOL POLYISOCYANATE </v>
          </cell>
        </row>
        <row r="90">
          <cell r="AH90" t="str">
            <v>PCC</v>
          </cell>
          <cell r="AI90" t="str">
            <v xml:space="preserve">POLYURETHANE COATING CLEAR </v>
          </cell>
          <cell r="AJ90" t="str">
            <v>0550</v>
          </cell>
          <cell r="AK90" t="str">
            <v>722</v>
          </cell>
          <cell r="AL90" t="str">
            <v xml:space="preserve"> 67</v>
          </cell>
          <cell r="AM90">
            <v>1</v>
          </cell>
          <cell r="AN90">
            <v>27.8</v>
          </cell>
          <cell r="AO90">
            <v>29.8</v>
          </cell>
          <cell r="AP90">
            <v>81.790000000000006</v>
          </cell>
          <cell r="AQ90">
            <v>25.18</v>
          </cell>
          <cell r="AR90">
            <v>25.17</v>
          </cell>
          <cell r="AS90">
            <v>18.34</v>
          </cell>
          <cell r="AT90">
            <v>700</v>
          </cell>
          <cell r="AU90">
            <v>750</v>
          </cell>
          <cell r="AV90">
            <v>1500</v>
          </cell>
        </row>
        <row r="91">
          <cell r="AH91" t="str">
            <v>PF</v>
          </cell>
          <cell r="AI91" t="str">
            <v>POLYURETHANE COATING</v>
          </cell>
          <cell r="AJ91" t="str">
            <v>0551</v>
          </cell>
          <cell r="AK91" t="str">
            <v>725</v>
          </cell>
          <cell r="AL91" t="str">
            <v xml:space="preserve"> 66</v>
          </cell>
          <cell r="AM91">
            <v>1</v>
          </cell>
          <cell r="AN91">
            <v>33.1</v>
          </cell>
          <cell r="AO91">
            <v>29.8</v>
          </cell>
          <cell r="AP91">
            <v>92.79</v>
          </cell>
          <cell r="AQ91">
            <v>27.19</v>
          </cell>
          <cell r="AR91">
            <v>30.2</v>
          </cell>
          <cell r="AS91">
            <v>18.32</v>
          </cell>
          <cell r="AT91">
            <v>900</v>
          </cell>
          <cell r="AU91">
            <v>900</v>
          </cell>
          <cell r="AV91">
            <v>1700</v>
          </cell>
        </row>
        <row r="92">
          <cell r="AH92" t="str">
            <v>PFC</v>
          </cell>
          <cell r="AI92" t="str">
            <v>POLYURETHANE COATING</v>
          </cell>
          <cell r="AJ92" t="str">
            <v>0551</v>
          </cell>
          <cell r="AK92" t="str">
            <v>UP-04</v>
          </cell>
          <cell r="AL92" t="str">
            <v xml:space="preserve"> 66</v>
          </cell>
          <cell r="AM92">
            <v>1</v>
          </cell>
          <cell r="AN92">
            <v>36.78</v>
          </cell>
          <cell r="AO92">
            <v>16.059999999999999</v>
          </cell>
          <cell r="AP92">
            <v>92.79</v>
          </cell>
          <cell r="AQ92">
            <v>27.19</v>
          </cell>
          <cell r="AR92">
            <v>30.2</v>
          </cell>
          <cell r="AS92">
            <v>18.32</v>
          </cell>
          <cell r="AT92">
            <v>1000</v>
          </cell>
          <cell r="AU92">
            <v>485</v>
          </cell>
          <cell r="AV92">
            <v>1700</v>
          </cell>
        </row>
        <row r="93">
          <cell r="AH93" t="str">
            <v>AICP</v>
          </cell>
          <cell r="AI93" t="str">
            <v>ALIPHATIC ISCYANATE CURED POLYURETHANE FIN.</v>
          </cell>
          <cell r="AJ93" t="str">
            <v>4231(I-300)</v>
          </cell>
          <cell r="AK93" t="str">
            <v>728</v>
          </cell>
          <cell r="AM93">
            <v>1</v>
          </cell>
          <cell r="AN93">
            <v>46.3</v>
          </cell>
          <cell r="AO93">
            <v>56.2</v>
          </cell>
          <cell r="AQ93">
            <v>30.24</v>
          </cell>
          <cell r="AR93">
            <v>30.25</v>
          </cell>
          <cell r="AT93">
            <v>1400</v>
          </cell>
          <cell r="AU93">
            <v>1700</v>
          </cell>
        </row>
        <row r="94">
          <cell r="AI94" t="str">
            <v>POLYURETHANE TANK LINING</v>
          </cell>
          <cell r="AJ94" t="str">
            <v>4230(I-310)</v>
          </cell>
          <cell r="AK94" t="str">
            <v>733</v>
          </cell>
          <cell r="AM94">
            <v>1</v>
          </cell>
          <cell r="AN94">
            <v>37</v>
          </cell>
          <cell r="AO94">
            <v>19.8</v>
          </cell>
          <cell r="AQ94">
            <v>37.840000000000003</v>
          </cell>
          <cell r="AR94">
            <v>28.79</v>
          </cell>
          <cell r="AT94">
            <v>1400</v>
          </cell>
          <cell r="AU94">
            <v>570</v>
          </cell>
        </row>
        <row r="95">
          <cell r="AI95" t="str">
            <v>NON-REACTIVE POLYURETHANE PRIMER</v>
          </cell>
          <cell r="AJ95" t="str">
            <v>4239(I-350)</v>
          </cell>
          <cell r="AM95">
            <v>1</v>
          </cell>
          <cell r="AN95">
            <v>18</v>
          </cell>
          <cell r="AQ95">
            <v>55.56</v>
          </cell>
          <cell r="AT95">
            <v>1000</v>
          </cell>
        </row>
        <row r="96">
          <cell r="AI96" t="str">
            <v>CLEAR POLYURETHANE FINISH</v>
          </cell>
          <cell r="AJ96" t="str">
            <v>4235(I-390)</v>
          </cell>
          <cell r="AK96" t="str">
            <v>1101</v>
          </cell>
          <cell r="AM96">
            <v>1</v>
          </cell>
          <cell r="AN96">
            <v>31.7</v>
          </cell>
          <cell r="AO96">
            <v>17</v>
          </cell>
          <cell r="AQ96">
            <v>37.85</v>
          </cell>
          <cell r="AR96">
            <v>26.47</v>
          </cell>
          <cell r="AT96">
            <v>1200</v>
          </cell>
          <cell r="AU96">
            <v>450</v>
          </cell>
        </row>
        <row r="97">
          <cell r="AI97" t="str">
            <v>URETHANE CHROMATE PRIMER</v>
          </cell>
          <cell r="AJ97" t="str">
            <v>4420(A-200)</v>
          </cell>
          <cell r="AK97" t="str">
            <v>1106</v>
          </cell>
          <cell r="AM97">
            <v>1</v>
          </cell>
          <cell r="AN97">
            <v>21.6</v>
          </cell>
          <cell r="AO97">
            <v>12.5</v>
          </cell>
          <cell r="AQ97">
            <v>37.04</v>
          </cell>
          <cell r="AR97">
            <v>24</v>
          </cell>
          <cell r="AT97">
            <v>800</v>
          </cell>
          <cell r="AU97">
            <v>300</v>
          </cell>
        </row>
        <row r="98">
          <cell r="AI98" t="str">
            <v>ZINC TETROXYCHROMATE BUTYRAL ETCH PRIMER</v>
          </cell>
          <cell r="AJ98" t="str">
            <v>4322(U-220)</v>
          </cell>
          <cell r="AK98" t="str">
            <v>738</v>
          </cell>
          <cell r="AM98">
            <v>1</v>
          </cell>
          <cell r="AN98">
            <v>58.41</v>
          </cell>
          <cell r="AO98">
            <v>69.59</v>
          </cell>
          <cell r="AQ98">
            <v>8.56</v>
          </cell>
          <cell r="AR98">
            <v>28.74</v>
          </cell>
          <cell r="AT98">
            <v>500</v>
          </cell>
          <cell r="AU98">
            <v>2000</v>
          </cell>
        </row>
        <row r="100">
          <cell r="AI100" t="str">
            <v>MASONRY &amp; ACRYLIC PAINT</v>
          </cell>
        </row>
        <row r="101">
          <cell r="AI101" t="str">
            <v>SOLVENT BASE MASONRY PRIMER</v>
          </cell>
          <cell r="AJ101" t="str">
            <v>1541</v>
          </cell>
          <cell r="AL101" t="str">
            <v>140</v>
          </cell>
          <cell r="AM101">
            <v>1</v>
          </cell>
          <cell r="AN101">
            <v>9.6999999999999993</v>
          </cell>
          <cell r="AP101">
            <v>14</v>
          </cell>
          <cell r="AQ101">
            <v>40.21</v>
          </cell>
          <cell r="AS101">
            <v>30.36</v>
          </cell>
          <cell r="AT101">
            <v>390</v>
          </cell>
          <cell r="AV101">
            <v>425</v>
          </cell>
        </row>
        <row r="102">
          <cell r="AI102" t="str">
            <v>WATER BASE MASONRY PRIMER</v>
          </cell>
          <cell r="AJ102" t="str">
            <v>1546</v>
          </cell>
          <cell r="AL102" t="str">
            <v>140-1</v>
          </cell>
          <cell r="AM102">
            <v>1</v>
          </cell>
          <cell r="AN102">
            <v>8.1999999999999993</v>
          </cell>
          <cell r="AP102">
            <v>12</v>
          </cell>
          <cell r="AQ102">
            <v>40.24</v>
          </cell>
          <cell r="AS102">
            <v>33.83</v>
          </cell>
          <cell r="AT102">
            <v>330</v>
          </cell>
          <cell r="AV102">
            <v>406</v>
          </cell>
        </row>
        <row r="103">
          <cell r="AI103" t="str">
            <v>WATER BASE MASONRY PAINT</v>
          </cell>
          <cell r="AJ103" t="str">
            <v>1556</v>
          </cell>
          <cell r="AM103">
            <v>1</v>
          </cell>
          <cell r="AN103">
            <v>11.9</v>
          </cell>
          <cell r="AQ103">
            <v>36.97</v>
          </cell>
          <cell r="AT103">
            <v>440</v>
          </cell>
        </row>
        <row r="104">
          <cell r="AI104" t="str">
            <v xml:space="preserve">ACRYLIC EMULSION PAINT </v>
          </cell>
          <cell r="AJ104" t="str">
            <v>1656</v>
          </cell>
          <cell r="AM104">
            <v>1</v>
          </cell>
          <cell r="AN104">
            <v>9.4</v>
          </cell>
          <cell r="AP104">
            <v>25.8</v>
          </cell>
          <cell r="AQ104">
            <v>38.299999999999997</v>
          </cell>
          <cell r="AS104">
            <v>34.880000000000003</v>
          </cell>
          <cell r="AT104">
            <v>360</v>
          </cell>
          <cell r="AV104">
            <v>900</v>
          </cell>
        </row>
        <row r="105">
          <cell r="AI105" t="str">
            <v xml:space="preserve">EMULSION PAINT </v>
          </cell>
          <cell r="AJ105" t="str">
            <v>1657</v>
          </cell>
          <cell r="AL105" t="str">
            <v>130</v>
          </cell>
          <cell r="AM105">
            <v>1</v>
          </cell>
          <cell r="AN105">
            <v>6.4</v>
          </cell>
          <cell r="AP105">
            <v>5.8</v>
          </cell>
          <cell r="AQ105">
            <v>40.630000000000003</v>
          </cell>
          <cell r="AS105">
            <v>34.83</v>
          </cell>
          <cell r="AT105">
            <v>260</v>
          </cell>
          <cell r="AV105">
            <v>202</v>
          </cell>
        </row>
        <row r="107">
          <cell r="AI107" t="str">
            <v>OTHER PAINT</v>
          </cell>
        </row>
        <row r="108">
          <cell r="AH108" t="str">
            <v>AO</v>
          </cell>
          <cell r="AI108" t="str">
            <v>AMERLOCK-400 100,</v>
          </cell>
          <cell r="AM108">
            <v>1</v>
          </cell>
          <cell r="AO108">
            <v>35</v>
          </cell>
          <cell r="AR108">
            <v>21</v>
          </cell>
          <cell r="AU108">
            <v>735</v>
          </cell>
        </row>
        <row r="109">
          <cell r="AI109" t="str">
            <v>BLACK VARNISH</v>
          </cell>
          <cell r="AJ109" t="str">
            <v>1727</v>
          </cell>
          <cell r="AL109" t="str">
            <v>170</v>
          </cell>
          <cell r="AM109">
            <v>1</v>
          </cell>
          <cell r="AN109">
            <v>5.8</v>
          </cell>
          <cell r="AP109">
            <v>6.2</v>
          </cell>
          <cell r="AQ109">
            <v>34.479999999999997</v>
          </cell>
          <cell r="AS109">
            <v>26.94</v>
          </cell>
          <cell r="AT109">
            <v>200</v>
          </cell>
          <cell r="AV109">
            <v>167</v>
          </cell>
        </row>
        <row r="110">
          <cell r="AI110" t="str">
            <v>NEO WATER PROOF COATING</v>
          </cell>
          <cell r="AJ110" t="str">
            <v>1728</v>
          </cell>
          <cell r="AL110" t="str">
            <v>160</v>
          </cell>
          <cell r="AM110">
            <v>1</v>
          </cell>
          <cell r="AN110">
            <v>4.4000000000000004</v>
          </cell>
          <cell r="AP110">
            <v>6.7</v>
          </cell>
          <cell r="AQ110">
            <v>227.27</v>
          </cell>
          <cell r="AS110">
            <v>28.81</v>
          </cell>
          <cell r="AT110">
            <v>1000</v>
          </cell>
          <cell r="AV110">
            <v>193</v>
          </cell>
        </row>
      </sheetData>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切割 MTL"/>
      <sheetName val="切割 DI"/>
      <sheetName val="ESTI."/>
      <sheetName val="DI-ESTI"/>
    </sheetNames>
    <sheetDataSet>
      <sheetData sheetId="0" refreshError="1"/>
      <sheetData sheetId="1" refreshError="1"/>
      <sheetData sheetId="2">
        <row r="1">
          <cell r="A1" t="str">
            <v>STATISTICAL ESTIMATION OF FITTINGS AND VALVES FOR PIPING WORK</v>
          </cell>
        </row>
        <row r="2">
          <cell r="A2" t="str">
            <v xml:space="preserve">PROJECT NO : </v>
          </cell>
        </row>
        <row r="3">
          <cell r="A3" t="str">
            <v>Fc =</v>
          </cell>
          <cell r="B3">
            <v>1</v>
          </cell>
          <cell r="C3" t="str">
            <v>Fp =</v>
          </cell>
          <cell r="D3">
            <v>0.1</v>
          </cell>
        </row>
        <row r="4">
          <cell r="F4" t="str">
            <v>FITTING NO</v>
          </cell>
          <cell r="N4" t="str">
            <v>VALVE NO</v>
          </cell>
          <cell r="R4" t="str">
            <v>TOTAL</v>
          </cell>
          <cell r="S4" t="str">
            <v>TOTAL</v>
          </cell>
          <cell r="T4" t="str">
            <v>J/M</v>
          </cell>
          <cell r="U4" t="str">
            <v>J/M</v>
          </cell>
        </row>
        <row r="5">
          <cell r="A5" t="str">
            <v>NO</v>
          </cell>
          <cell r="B5" t="str">
            <v>SIZE</v>
          </cell>
          <cell r="C5" t="str">
            <v>SCH</v>
          </cell>
          <cell r="D5" t="str">
            <v>LG (M)</v>
          </cell>
          <cell r="E5" t="str">
            <v>IN-M</v>
          </cell>
          <cell r="F5" t="str">
            <v>90 ELL</v>
          </cell>
          <cell r="G5" t="str">
            <v>45 ELL</v>
          </cell>
          <cell r="H5" t="str">
            <v>TEE</v>
          </cell>
          <cell r="I5" t="str">
            <v>RED</v>
          </cell>
          <cell r="J5" t="str">
            <v>FLG</v>
          </cell>
          <cell r="K5" t="str">
            <v>CPLG</v>
          </cell>
          <cell r="L5" t="str">
            <v>CAP</v>
          </cell>
          <cell r="M5" t="str">
            <v>TOTAL</v>
          </cell>
          <cell r="N5" t="str">
            <v>BLOCK</v>
          </cell>
          <cell r="O5" t="str">
            <v>CHECK</v>
          </cell>
          <cell r="P5" t="str">
            <v>GLOBE</v>
          </cell>
          <cell r="Q5" t="str">
            <v>TOTAL</v>
          </cell>
          <cell r="R5" t="str">
            <v>JOINT</v>
          </cell>
          <cell r="S5" t="str">
            <v>DI</v>
          </cell>
          <cell r="T5" t="str">
            <v>(JOINT)</v>
          </cell>
          <cell r="U5" t="str">
            <v>(DI)</v>
          </cell>
        </row>
        <row r="6">
          <cell r="A6">
            <v>1</v>
          </cell>
          <cell r="B6">
            <v>0.5</v>
          </cell>
          <cell r="E6" t="str">
            <v xml:space="preserve"> </v>
          </cell>
          <cell r="F6">
            <v>0</v>
          </cell>
          <cell r="G6">
            <v>0</v>
          </cell>
          <cell r="H6">
            <v>0</v>
          </cell>
          <cell r="I6">
            <v>0</v>
          </cell>
          <cell r="J6">
            <v>0</v>
          </cell>
          <cell r="K6">
            <v>0</v>
          </cell>
          <cell r="L6">
            <v>0</v>
          </cell>
          <cell r="M6">
            <v>0</v>
          </cell>
          <cell r="N6">
            <v>0</v>
          </cell>
          <cell r="O6">
            <v>0</v>
          </cell>
          <cell r="P6">
            <v>0</v>
          </cell>
          <cell r="Q6">
            <v>0</v>
          </cell>
          <cell r="R6">
            <v>0</v>
          </cell>
          <cell r="S6">
            <v>0</v>
          </cell>
          <cell r="T6" t="str">
            <v xml:space="preserve"> </v>
          </cell>
          <cell r="U6" t="str">
            <v xml:space="preserve"> </v>
          </cell>
        </row>
        <row r="7">
          <cell r="A7">
            <v>2</v>
          </cell>
          <cell r="B7">
            <v>0.75</v>
          </cell>
          <cell r="E7" t="str">
            <v xml:space="preserve"> </v>
          </cell>
          <cell r="F7">
            <v>0</v>
          </cell>
          <cell r="G7">
            <v>0</v>
          </cell>
          <cell r="H7">
            <v>0</v>
          </cell>
          <cell r="I7">
            <v>0</v>
          </cell>
          <cell r="J7">
            <v>0</v>
          </cell>
          <cell r="K7">
            <v>0</v>
          </cell>
          <cell r="L7">
            <v>0</v>
          </cell>
          <cell r="M7">
            <v>0</v>
          </cell>
          <cell r="N7">
            <v>0</v>
          </cell>
          <cell r="O7">
            <v>0</v>
          </cell>
          <cell r="P7">
            <v>0</v>
          </cell>
          <cell r="Q7">
            <v>0</v>
          </cell>
          <cell r="R7">
            <v>0</v>
          </cell>
          <cell r="S7">
            <v>0</v>
          </cell>
          <cell r="T7" t="str">
            <v xml:space="preserve"> </v>
          </cell>
          <cell r="U7" t="str">
            <v xml:space="preserve"> </v>
          </cell>
        </row>
        <row r="8">
          <cell r="A8">
            <v>3</v>
          </cell>
          <cell r="B8">
            <v>1</v>
          </cell>
          <cell r="E8" t="str">
            <v xml:space="preserve"> </v>
          </cell>
          <cell r="F8">
            <v>0</v>
          </cell>
          <cell r="G8">
            <v>0</v>
          </cell>
          <cell r="H8">
            <v>0</v>
          </cell>
          <cell r="I8">
            <v>0</v>
          </cell>
          <cell r="J8">
            <v>0</v>
          </cell>
          <cell r="K8">
            <v>0</v>
          </cell>
          <cell r="L8">
            <v>0</v>
          </cell>
          <cell r="M8">
            <v>0</v>
          </cell>
          <cell r="N8">
            <v>0</v>
          </cell>
          <cell r="O8">
            <v>0</v>
          </cell>
          <cell r="P8">
            <v>0</v>
          </cell>
          <cell r="Q8">
            <v>0</v>
          </cell>
          <cell r="R8">
            <v>0</v>
          </cell>
          <cell r="S8">
            <v>0</v>
          </cell>
          <cell r="T8" t="str">
            <v xml:space="preserve"> </v>
          </cell>
          <cell r="U8" t="str">
            <v xml:space="preserve"> </v>
          </cell>
        </row>
        <row r="9">
          <cell r="A9">
            <v>4</v>
          </cell>
          <cell r="B9">
            <v>1.5</v>
          </cell>
          <cell r="E9" t="str">
            <v xml:space="preserve"> </v>
          </cell>
          <cell r="F9">
            <v>0</v>
          </cell>
          <cell r="G9">
            <v>0</v>
          </cell>
          <cell r="H9">
            <v>0</v>
          </cell>
          <cell r="I9">
            <v>0</v>
          </cell>
          <cell r="J9">
            <v>0</v>
          </cell>
          <cell r="K9">
            <v>0</v>
          </cell>
          <cell r="L9">
            <v>0</v>
          </cell>
          <cell r="M9">
            <v>0</v>
          </cell>
          <cell r="N9">
            <v>0</v>
          </cell>
          <cell r="O9">
            <v>0</v>
          </cell>
          <cell r="P9">
            <v>0</v>
          </cell>
          <cell r="Q9">
            <v>0</v>
          </cell>
          <cell r="R9">
            <v>0</v>
          </cell>
          <cell r="S9">
            <v>0</v>
          </cell>
          <cell r="T9" t="str">
            <v xml:space="preserve"> </v>
          </cell>
          <cell r="U9" t="str">
            <v xml:space="preserve"> </v>
          </cell>
        </row>
        <row r="10">
          <cell r="A10">
            <v>5</v>
          </cell>
          <cell r="B10">
            <v>2</v>
          </cell>
          <cell r="E10" t="str">
            <v xml:space="preserve"> </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t="str">
            <v xml:space="preserve"> </v>
          </cell>
          <cell r="U10" t="str">
            <v xml:space="preserve"> </v>
          </cell>
        </row>
        <row r="11">
          <cell r="A11">
            <v>6</v>
          </cell>
          <cell r="B11">
            <v>2.5</v>
          </cell>
          <cell r="E11" t="str">
            <v xml:space="preserve"> </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t="str">
            <v xml:space="preserve"> </v>
          </cell>
          <cell r="U11" t="str">
            <v xml:space="preserve"> </v>
          </cell>
        </row>
        <row r="12">
          <cell r="A12">
            <v>7</v>
          </cell>
          <cell r="B12">
            <v>3</v>
          </cell>
          <cell r="E12" t="str">
            <v xml:space="preserve"> </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t="str">
            <v xml:space="preserve"> </v>
          </cell>
          <cell r="U12" t="str">
            <v xml:space="preserve"> </v>
          </cell>
        </row>
        <row r="13">
          <cell r="A13">
            <v>8</v>
          </cell>
          <cell r="B13">
            <v>4</v>
          </cell>
          <cell r="E13" t="str">
            <v xml:space="preserve"> </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t="str">
            <v xml:space="preserve"> </v>
          </cell>
          <cell r="U13" t="str">
            <v xml:space="preserve"> </v>
          </cell>
        </row>
        <row r="14">
          <cell r="A14">
            <v>9</v>
          </cell>
          <cell r="B14">
            <v>5</v>
          </cell>
          <cell r="E14" t="str">
            <v xml:space="preserve"> </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t="str">
            <v xml:space="preserve"> </v>
          </cell>
          <cell r="U14" t="str">
            <v xml:space="preserve"> </v>
          </cell>
        </row>
        <row r="15">
          <cell r="A15">
            <v>10</v>
          </cell>
          <cell r="B15">
            <v>6</v>
          </cell>
          <cell r="E15" t="str">
            <v xml:space="preserve"> </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t="str">
            <v xml:space="preserve"> </v>
          </cell>
          <cell r="U15" t="str">
            <v xml:space="preserve"> </v>
          </cell>
        </row>
        <row r="16">
          <cell r="A16">
            <v>11</v>
          </cell>
          <cell r="B16">
            <v>8</v>
          </cell>
          <cell r="E16" t="str">
            <v xml:space="preserve"> </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t="str">
            <v xml:space="preserve"> </v>
          </cell>
          <cell r="U16" t="str">
            <v xml:space="preserve"> </v>
          </cell>
        </row>
        <row r="17">
          <cell r="A17">
            <v>12</v>
          </cell>
          <cell r="B17">
            <v>10</v>
          </cell>
          <cell r="E17" t="str">
            <v xml:space="preserve"> </v>
          </cell>
          <cell r="F17">
            <v>0</v>
          </cell>
          <cell r="G17">
            <v>0</v>
          </cell>
          <cell r="H17">
            <v>0</v>
          </cell>
          <cell r="I17">
            <v>0</v>
          </cell>
          <cell r="J17">
            <v>0</v>
          </cell>
          <cell r="L17">
            <v>0</v>
          </cell>
          <cell r="M17">
            <v>0</v>
          </cell>
          <cell r="N17">
            <v>0</v>
          </cell>
          <cell r="O17">
            <v>0</v>
          </cell>
          <cell r="P17">
            <v>0</v>
          </cell>
          <cell r="Q17">
            <v>0</v>
          </cell>
          <cell r="R17">
            <v>0</v>
          </cell>
          <cell r="S17">
            <v>0</v>
          </cell>
          <cell r="T17" t="str">
            <v xml:space="preserve"> </v>
          </cell>
          <cell r="U17" t="str">
            <v xml:space="preserve"> </v>
          </cell>
        </row>
        <row r="18">
          <cell r="A18">
            <v>13</v>
          </cell>
          <cell r="B18">
            <v>12</v>
          </cell>
          <cell r="E18" t="str">
            <v xml:space="preserve"> </v>
          </cell>
          <cell r="F18">
            <v>0</v>
          </cell>
          <cell r="G18">
            <v>0</v>
          </cell>
          <cell r="H18">
            <v>0</v>
          </cell>
          <cell r="I18">
            <v>0</v>
          </cell>
          <cell r="J18">
            <v>0</v>
          </cell>
          <cell r="L18">
            <v>0</v>
          </cell>
          <cell r="M18">
            <v>0</v>
          </cell>
          <cell r="N18">
            <v>0</v>
          </cell>
          <cell r="O18">
            <v>0</v>
          </cell>
          <cell r="P18">
            <v>0</v>
          </cell>
          <cell r="Q18">
            <v>0</v>
          </cell>
          <cell r="R18">
            <v>0</v>
          </cell>
          <cell r="S18">
            <v>0</v>
          </cell>
          <cell r="T18" t="str">
            <v xml:space="preserve"> </v>
          </cell>
          <cell r="U18" t="str">
            <v xml:space="preserve"> </v>
          </cell>
        </row>
        <row r="19">
          <cell r="A19">
            <v>14</v>
          </cell>
          <cell r="B19">
            <v>14</v>
          </cell>
          <cell r="E19" t="str">
            <v xml:space="preserve"> </v>
          </cell>
          <cell r="F19">
            <v>0</v>
          </cell>
          <cell r="G19">
            <v>0</v>
          </cell>
          <cell r="H19">
            <v>0</v>
          </cell>
          <cell r="I19">
            <v>0</v>
          </cell>
          <cell r="J19">
            <v>0</v>
          </cell>
          <cell r="L19">
            <v>0</v>
          </cell>
          <cell r="M19">
            <v>0</v>
          </cell>
          <cell r="N19">
            <v>0</v>
          </cell>
          <cell r="O19">
            <v>0</v>
          </cell>
          <cell r="P19">
            <v>0</v>
          </cell>
          <cell r="Q19">
            <v>0</v>
          </cell>
          <cell r="R19">
            <v>0</v>
          </cell>
          <cell r="S19">
            <v>0</v>
          </cell>
          <cell r="T19" t="str">
            <v xml:space="preserve"> </v>
          </cell>
          <cell r="U19" t="str">
            <v xml:space="preserve"> </v>
          </cell>
        </row>
        <row r="20">
          <cell r="A20">
            <v>15</v>
          </cell>
          <cell r="B20">
            <v>16</v>
          </cell>
          <cell r="E20" t="str">
            <v xml:space="preserve"> </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t="str">
            <v xml:space="preserve"> </v>
          </cell>
          <cell r="U20" t="str">
            <v xml:space="preserve"> </v>
          </cell>
        </row>
        <row r="21">
          <cell r="A21">
            <v>16</v>
          </cell>
          <cell r="B21">
            <v>18</v>
          </cell>
          <cell r="E21" t="str">
            <v xml:space="preserve"> </v>
          </cell>
          <cell r="F21">
            <v>0</v>
          </cell>
          <cell r="G21">
            <v>0</v>
          </cell>
          <cell r="H21">
            <v>0</v>
          </cell>
          <cell r="I21">
            <v>0</v>
          </cell>
          <cell r="J21">
            <v>0</v>
          </cell>
          <cell r="L21">
            <v>0</v>
          </cell>
          <cell r="M21">
            <v>0</v>
          </cell>
          <cell r="N21">
            <v>0</v>
          </cell>
          <cell r="O21">
            <v>0</v>
          </cell>
          <cell r="P21">
            <v>0</v>
          </cell>
          <cell r="Q21">
            <v>0</v>
          </cell>
          <cell r="R21">
            <v>0</v>
          </cell>
          <cell r="S21">
            <v>0</v>
          </cell>
          <cell r="T21" t="str">
            <v xml:space="preserve"> </v>
          </cell>
          <cell r="U21" t="str">
            <v xml:space="preserve"> </v>
          </cell>
        </row>
        <row r="22">
          <cell r="A22">
            <v>17</v>
          </cell>
          <cell r="B22">
            <v>20</v>
          </cell>
          <cell r="E22" t="str">
            <v xml:space="preserve"> </v>
          </cell>
          <cell r="F22">
            <v>0</v>
          </cell>
          <cell r="G22">
            <v>0</v>
          </cell>
          <cell r="H22">
            <v>0</v>
          </cell>
          <cell r="I22">
            <v>0</v>
          </cell>
          <cell r="J22">
            <v>0</v>
          </cell>
          <cell r="L22">
            <v>0</v>
          </cell>
          <cell r="M22">
            <v>0</v>
          </cell>
          <cell r="N22">
            <v>0</v>
          </cell>
          <cell r="O22">
            <v>0</v>
          </cell>
          <cell r="P22">
            <v>0</v>
          </cell>
          <cell r="Q22">
            <v>0</v>
          </cell>
          <cell r="R22">
            <v>0</v>
          </cell>
          <cell r="S22">
            <v>0</v>
          </cell>
          <cell r="T22" t="str">
            <v xml:space="preserve"> </v>
          </cell>
          <cell r="U22" t="str">
            <v xml:space="preserve"> </v>
          </cell>
        </row>
        <row r="23">
          <cell r="A23">
            <v>18</v>
          </cell>
          <cell r="B23">
            <v>22</v>
          </cell>
          <cell r="E23" t="str">
            <v xml:space="preserve"> </v>
          </cell>
          <cell r="F23">
            <v>0</v>
          </cell>
          <cell r="G23">
            <v>0</v>
          </cell>
          <cell r="H23">
            <v>0</v>
          </cell>
          <cell r="I23">
            <v>0</v>
          </cell>
          <cell r="J23">
            <v>0</v>
          </cell>
          <cell r="L23">
            <v>0</v>
          </cell>
          <cell r="M23">
            <v>0</v>
          </cell>
          <cell r="N23">
            <v>0</v>
          </cell>
          <cell r="O23">
            <v>0</v>
          </cell>
          <cell r="P23">
            <v>0</v>
          </cell>
          <cell r="Q23">
            <v>0</v>
          </cell>
          <cell r="R23">
            <v>0</v>
          </cell>
          <cell r="S23">
            <v>0</v>
          </cell>
          <cell r="T23" t="str">
            <v xml:space="preserve"> </v>
          </cell>
          <cell r="U23" t="str">
            <v xml:space="preserve"> </v>
          </cell>
        </row>
        <row r="24">
          <cell r="A24">
            <v>19</v>
          </cell>
          <cell r="B24">
            <v>24</v>
          </cell>
          <cell r="E24" t="str">
            <v xml:space="preserve"> </v>
          </cell>
          <cell r="F24">
            <v>0</v>
          </cell>
          <cell r="G24">
            <v>0</v>
          </cell>
          <cell r="H24">
            <v>0</v>
          </cell>
          <cell r="I24">
            <v>0</v>
          </cell>
          <cell r="J24">
            <v>0</v>
          </cell>
          <cell r="L24">
            <v>0</v>
          </cell>
          <cell r="M24">
            <v>0</v>
          </cell>
          <cell r="N24">
            <v>0</v>
          </cell>
          <cell r="O24">
            <v>0</v>
          </cell>
          <cell r="P24">
            <v>0</v>
          </cell>
          <cell r="Q24">
            <v>0</v>
          </cell>
          <cell r="R24">
            <v>0</v>
          </cell>
          <cell r="S24">
            <v>0</v>
          </cell>
          <cell r="T24" t="str">
            <v xml:space="preserve"> </v>
          </cell>
          <cell r="U24" t="str">
            <v xml:space="preserve"> </v>
          </cell>
        </row>
        <row r="25">
          <cell r="A25">
            <v>20</v>
          </cell>
          <cell r="B25">
            <v>26</v>
          </cell>
          <cell r="E25" t="str">
            <v xml:space="preserve"> </v>
          </cell>
          <cell r="F25">
            <v>0</v>
          </cell>
          <cell r="G25">
            <v>0</v>
          </cell>
          <cell r="H25">
            <v>0</v>
          </cell>
          <cell r="I25">
            <v>0</v>
          </cell>
          <cell r="J25">
            <v>0</v>
          </cell>
          <cell r="L25">
            <v>0</v>
          </cell>
          <cell r="M25">
            <v>0</v>
          </cell>
          <cell r="N25">
            <v>0</v>
          </cell>
          <cell r="O25">
            <v>0</v>
          </cell>
          <cell r="P25">
            <v>0</v>
          </cell>
          <cell r="Q25">
            <v>0</v>
          </cell>
          <cell r="R25">
            <v>0</v>
          </cell>
          <cell r="S25">
            <v>0</v>
          </cell>
          <cell r="T25" t="str">
            <v xml:space="preserve"> </v>
          </cell>
          <cell r="U25" t="str">
            <v xml:space="preserve"> </v>
          </cell>
        </row>
        <row r="26">
          <cell r="A26">
            <v>21</v>
          </cell>
          <cell r="B26">
            <v>28</v>
          </cell>
          <cell r="E26" t="str">
            <v xml:space="preserve"> </v>
          </cell>
          <cell r="F26">
            <v>0</v>
          </cell>
          <cell r="G26">
            <v>0</v>
          </cell>
          <cell r="H26">
            <v>0</v>
          </cell>
          <cell r="I26">
            <v>0</v>
          </cell>
          <cell r="J26">
            <v>0</v>
          </cell>
          <cell r="L26">
            <v>0</v>
          </cell>
          <cell r="M26">
            <v>0</v>
          </cell>
          <cell r="N26">
            <v>0</v>
          </cell>
          <cell r="O26">
            <v>0</v>
          </cell>
          <cell r="P26">
            <v>0</v>
          </cell>
          <cell r="Q26">
            <v>0</v>
          </cell>
          <cell r="R26">
            <v>0</v>
          </cell>
          <cell r="S26">
            <v>0</v>
          </cell>
          <cell r="T26" t="str">
            <v xml:space="preserve"> </v>
          </cell>
          <cell r="U26" t="str">
            <v xml:space="preserve"> </v>
          </cell>
        </row>
        <row r="27">
          <cell r="A27">
            <v>22</v>
          </cell>
          <cell r="B27">
            <v>30</v>
          </cell>
          <cell r="E27" t="str">
            <v xml:space="preserve"> </v>
          </cell>
          <cell r="F27">
            <v>0</v>
          </cell>
          <cell r="G27">
            <v>0</v>
          </cell>
          <cell r="H27">
            <v>0</v>
          </cell>
          <cell r="I27">
            <v>0</v>
          </cell>
          <cell r="J27">
            <v>0</v>
          </cell>
          <cell r="L27">
            <v>0</v>
          </cell>
          <cell r="M27">
            <v>0</v>
          </cell>
          <cell r="N27">
            <v>0</v>
          </cell>
          <cell r="O27">
            <v>0</v>
          </cell>
          <cell r="P27">
            <v>0</v>
          </cell>
          <cell r="Q27">
            <v>0</v>
          </cell>
          <cell r="R27">
            <v>0</v>
          </cell>
          <cell r="S27">
            <v>0</v>
          </cell>
          <cell r="T27" t="str">
            <v xml:space="preserve"> </v>
          </cell>
          <cell r="U27" t="str">
            <v xml:space="preserve"> </v>
          </cell>
        </row>
        <row r="28">
          <cell r="A28">
            <v>23</v>
          </cell>
          <cell r="B28">
            <v>32</v>
          </cell>
          <cell r="E28" t="str">
            <v xml:space="preserve"> </v>
          </cell>
          <cell r="F28">
            <v>0</v>
          </cell>
          <cell r="G28">
            <v>0</v>
          </cell>
          <cell r="H28">
            <v>0</v>
          </cell>
          <cell r="I28">
            <v>0</v>
          </cell>
          <cell r="J28">
            <v>0</v>
          </cell>
          <cell r="L28">
            <v>0</v>
          </cell>
          <cell r="M28">
            <v>0</v>
          </cell>
          <cell r="N28">
            <v>0</v>
          </cell>
          <cell r="O28">
            <v>0</v>
          </cell>
          <cell r="P28">
            <v>0</v>
          </cell>
          <cell r="Q28">
            <v>0</v>
          </cell>
          <cell r="R28">
            <v>0</v>
          </cell>
          <cell r="S28">
            <v>0</v>
          </cell>
          <cell r="T28" t="str">
            <v xml:space="preserve"> </v>
          </cell>
          <cell r="U28" t="str">
            <v xml:space="preserve"> </v>
          </cell>
        </row>
        <row r="29">
          <cell r="A29">
            <v>24</v>
          </cell>
          <cell r="B29">
            <v>34</v>
          </cell>
          <cell r="E29" t="str">
            <v xml:space="preserve"> </v>
          </cell>
          <cell r="F29">
            <v>0</v>
          </cell>
          <cell r="G29">
            <v>0</v>
          </cell>
          <cell r="H29">
            <v>0</v>
          </cell>
          <cell r="I29">
            <v>0</v>
          </cell>
          <cell r="J29">
            <v>0</v>
          </cell>
          <cell r="L29">
            <v>0</v>
          </cell>
          <cell r="M29">
            <v>0</v>
          </cell>
          <cell r="N29">
            <v>0</v>
          </cell>
          <cell r="O29">
            <v>0</v>
          </cell>
          <cell r="P29">
            <v>0</v>
          </cell>
          <cell r="Q29">
            <v>0</v>
          </cell>
          <cell r="R29">
            <v>0</v>
          </cell>
          <cell r="S29">
            <v>0</v>
          </cell>
          <cell r="T29" t="str">
            <v xml:space="preserve"> </v>
          </cell>
          <cell r="U29" t="str">
            <v xml:space="preserve"> </v>
          </cell>
        </row>
        <row r="30">
          <cell r="A30">
            <v>25</v>
          </cell>
          <cell r="B30">
            <v>36</v>
          </cell>
          <cell r="E30" t="str">
            <v xml:space="preserve"> </v>
          </cell>
          <cell r="F30">
            <v>0</v>
          </cell>
          <cell r="G30">
            <v>0</v>
          </cell>
          <cell r="H30">
            <v>0</v>
          </cell>
          <cell r="I30">
            <v>0</v>
          </cell>
          <cell r="J30">
            <v>0</v>
          </cell>
          <cell r="L30">
            <v>0</v>
          </cell>
          <cell r="M30">
            <v>0</v>
          </cell>
          <cell r="N30">
            <v>0</v>
          </cell>
          <cell r="O30">
            <v>0</v>
          </cell>
          <cell r="P30">
            <v>0</v>
          </cell>
          <cell r="Q30">
            <v>0</v>
          </cell>
          <cell r="R30">
            <v>0</v>
          </cell>
          <cell r="S30">
            <v>0</v>
          </cell>
          <cell r="T30" t="str">
            <v xml:space="preserve"> </v>
          </cell>
          <cell r="U30" t="str">
            <v xml:space="preserve"> </v>
          </cell>
        </row>
        <row r="31">
          <cell r="A31">
            <v>26</v>
          </cell>
          <cell r="B31">
            <v>38</v>
          </cell>
          <cell r="E31" t="str">
            <v xml:space="preserve"> </v>
          </cell>
          <cell r="F31">
            <v>0</v>
          </cell>
          <cell r="G31">
            <v>0</v>
          </cell>
          <cell r="H31">
            <v>0</v>
          </cell>
          <cell r="I31">
            <v>0</v>
          </cell>
          <cell r="J31">
            <v>0</v>
          </cell>
          <cell r="L31">
            <v>0</v>
          </cell>
          <cell r="M31">
            <v>0</v>
          </cell>
          <cell r="N31">
            <v>0</v>
          </cell>
          <cell r="O31">
            <v>0</v>
          </cell>
          <cell r="P31">
            <v>0</v>
          </cell>
          <cell r="Q31">
            <v>0</v>
          </cell>
          <cell r="R31">
            <v>0</v>
          </cell>
          <cell r="S31">
            <v>0</v>
          </cell>
          <cell r="T31" t="str">
            <v xml:space="preserve"> </v>
          </cell>
          <cell r="U31" t="str">
            <v xml:space="preserve"> </v>
          </cell>
        </row>
        <row r="32">
          <cell r="A32">
            <v>27</v>
          </cell>
          <cell r="B32">
            <v>40</v>
          </cell>
          <cell r="E32" t="str">
            <v xml:space="preserve"> </v>
          </cell>
          <cell r="F32">
            <v>0</v>
          </cell>
          <cell r="G32">
            <v>0</v>
          </cell>
          <cell r="H32">
            <v>0</v>
          </cell>
          <cell r="I32">
            <v>0</v>
          </cell>
          <cell r="J32">
            <v>0</v>
          </cell>
          <cell r="L32">
            <v>0</v>
          </cell>
          <cell r="M32">
            <v>0</v>
          </cell>
          <cell r="N32">
            <v>0</v>
          </cell>
          <cell r="O32">
            <v>0</v>
          </cell>
          <cell r="P32">
            <v>0</v>
          </cell>
          <cell r="Q32">
            <v>0</v>
          </cell>
          <cell r="R32">
            <v>0</v>
          </cell>
          <cell r="S32">
            <v>0</v>
          </cell>
          <cell r="T32" t="str">
            <v xml:space="preserve"> </v>
          </cell>
          <cell r="U32" t="str">
            <v xml:space="preserve"> </v>
          </cell>
        </row>
        <row r="33">
          <cell r="A33">
            <v>28</v>
          </cell>
          <cell r="B33">
            <v>42</v>
          </cell>
          <cell r="E33" t="str">
            <v xml:space="preserve"> </v>
          </cell>
          <cell r="F33">
            <v>0</v>
          </cell>
          <cell r="G33">
            <v>0</v>
          </cell>
          <cell r="H33">
            <v>0</v>
          </cell>
          <cell r="I33">
            <v>0</v>
          </cell>
          <cell r="J33">
            <v>0</v>
          </cell>
          <cell r="L33">
            <v>0</v>
          </cell>
          <cell r="M33">
            <v>0</v>
          </cell>
          <cell r="N33">
            <v>0</v>
          </cell>
          <cell r="O33">
            <v>0</v>
          </cell>
          <cell r="P33">
            <v>0</v>
          </cell>
          <cell r="Q33">
            <v>0</v>
          </cell>
          <cell r="R33">
            <v>0</v>
          </cell>
          <cell r="S33">
            <v>0</v>
          </cell>
          <cell r="T33" t="str">
            <v xml:space="preserve"> </v>
          </cell>
          <cell r="U33" t="str">
            <v xml:space="preserve"> </v>
          </cell>
        </row>
        <row r="34">
          <cell r="A34">
            <v>29</v>
          </cell>
          <cell r="B34">
            <v>44</v>
          </cell>
          <cell r="E34" t="str">
            <v xml:space="preserve"> </v>
          </cell>
          <cell r="F34">
            <v>0</v>
          </cell>
          <cell r="G34">
            <v>0</v>
          </cell>
          <cell r="H34">
            <v>0</v>
          </cell>
          <cell r="I34">
            <v>0</v>
          </cell>
          <cell r="J34">
            <v>0</v>
          </cell>
          <cell r="L34">
            <v>0</v>
          </cell>
          <cell r="M34">
            <v>0</v>
          </cell>
          <cell r="N34">
            <v>0</v>
          </cell>
          <cell r="O34">
            <v>0</v>
          </cell>
          <cell r="P34">
            <v>0</v>
          </cell>
          <cell r="Q34">
            <v>0</v>
          </cell>
          <cell r="R34">
            <v>0</v>
          </cell>
          <cell r="S34">
            <v>0</v>
          </cell>
          <cell r="T34" t="str">
            <v xml:space="preserve"> </v>
          </cell>
          <cell r="U34" t="str">
            <v xml:space="preserve"> </v>
          </cell>
        </row>
        <row r="35">
          <cell r="A35">
            <v>30</v>
          </cell>
          <cell r="B35">
            <v>46</v>
          </cell>
          <cell r="E35" t="str">
            <v xml:space="preserve"> </v>
          </cell>
          <cell r="F35">
            <v>0</v>
          </cell>
          <cell r="G35">
            <v>0</v>
          </cell>
          <cell r="H35">
            <v>0</v>
          </cell>
          <cell r="I35">
            <v>0</v>
          </cell>
          <cell r="J35">
            <v>0</v>
          </cell>
          <cell r="L35">
            <v>0</v>
          </cell>
          <cell r="M35">
            <v>0</v>
          </cell>
          <cell r="N35">
            <v>0</v>
          </cell>
          <cell r="O35">
            <v>0</v>
          </cell>
          <cell r="P35">
            <v>0</v>
          </cell>
          <cell r="Q35">
            <v>0</v>
          </cell>
          <cell r="R35">
            <v>0</v>
          </cell>
          <cell r="S35">
            <v>0</v>
          </cell>
          <cell r="T35" t="str">
            <v xml:space="preserve"> </v>
          </cell>
          <cell r="U35" t="str">
            <v xml:space="preserve"> </v>
          </cell>
        </row>
        <row r="36">
          <cell r="A36">
            <v>31</v>
          </cell>
          <cell r="B36">
            <v>48</v>
          </cell>
          <cell r="E36" t="str">
            <v xml:space="preserve"> </v>
          </cell>
          <cell r="F36">
            <v>0</v>
          </cell>
          <cell r="G36">
            <v>0</v>
          </cell>
          <cell r="H36">
            <v>0</v>
          </cell>
          <cell r="I36">
            <v>0</v>
          </cell>
          <cell r="J36">
            <v>0</v>
          </cell>
          <cell r="L36">
            <v>0</v>
          </cell>
          <cell r="M36">
            <v>0</v>
          </cell>
          <cell r="N36">
            <v>0</v>
          </cell>
          <cell r="O36">
            <v>0</v>
          </cell>
          <cell r="P36">
            <v>0</v>
          </cell>
          <cell r="Q36">
            <v>0</v>
          </cell>
          <cell r="R36">
            <v>0</v>
          </cell>
          <cell r="S36">
            <v>0</v>
          </cell>
          <cell r="T36" t="str">
            <v xml:space="preserve"> </v>
          </cell>
          <cell r="U36" t="str">
            <v xml:space="preserve"> </v>
          </cell>
        </row>
        <row r="37">
          <cell r="A37">
            <v>32</v>
          </cell>
          <cell r="B37">
            <v>52</v>
          </cell>
          <cell r="E37" t="str">
            <v xml:space="preserve"> </v>
          </cell>
          <cell r="F37">
            <v>0</v>
          </cell>
          <cell r="G37">
            <v>0</v>
          </cell>
          <cell r="H37">
            <v>0</v>
          </cell>
          <cell r="I37">
            <v>0</v>
          </cell>
          <cell r="J37">
            <v>0</v>
          </cell>
          <cell r="L37">
            <v>0</v>
          </cell>
          <cell r="M37">
            <v>0</v>
          </cell>
          <cell r="N37">
            <v>0</v>
          </cell>
          <cell r="O37">
            <v>0</v>
          </cell>
          <cell r="P37">
            <v>0</v>
          </cell>
          <cell r="Q37">
            <v>0</v>
          </cell>
          <cell r="R37">
            <v>0</v>
          </cell>
          <cell r="S37">
            <v>0</v>
          </cell>
          <cell r="T37" t="str">
            <v xml:space="preserve"> </v>
          </cell>
          <cell r="U37" t="str">
            <v xml:space="preserve"> </v>
          </cell>
        </row>
        <row r="38">
          <cell r="A38">
            <v>33</v>
          </cell>
          <cell r="B38">
            <v>56</v>
          </cell>
          <cell r="E38" t="str">
            <v xml:space="preserve"> </v>
          </cell>
          <cell r="F38">
            <v>0</v>
          </cell>
          <cell r="G38">
            <v>0</v>
          </cell>
          <cell r="H38">
            <v>0</v>
          </cell>
          <cell r="I38">
            <v>0</v>
          </cell>
          <cell r="J38">
            <v>0</v>
          </cell>
          <cell r="L38">
            <v>0</v>
          </cell>
          <cell r="M38">
            <v>0</v>
          </cell>
          <cell r="N38">
            <v>0</v>
          </cell>
          <cell r="O38">
            <v>0</v>
          </cell>
          <cell r="P38">
            <v>0</v>
          </cell>
          <cell r="Q38">
            <v>0</v>
          </cell>
          <cell r="R38">
            <v>0</v>
          </cell>
          <cell r="S38">
            <v>0</v>
          </cell>
          <cell r="T38" t="str">
            <v xml:space="preserve"> </v>
          </cell>
          <cell r="U38" t="str">
            <v xml:space="preserve"> </v>
          </cell>
        </row>
        <row r="39">
          <cell r="A39">
            <v>34</v>
          </cell>
          <cell r="B39">
            <v>60</v>
          </cell>
          <cell r="E39" t="str">
            <v xml:space="preserve"> </v>
          </cell>
          <cell r="F39">
            <v>0</v>
          </cell>
          <cell r="G39">
            <v>0</v>
          </cell>
          <cell r="H39">
            <v>0</v>
          </cell>
          <cell r="I39">
            <v>0</v>
          </cell>
          <cell r="J39">
            <v>0</v>
          </cell>
          <cell r="L39">
            <v>0</v>
          </cell>
          <cell r="M39">
            <v>0</v>
          </cell>
          <cell r="N39">
            <v>0</v>
          </cell>
          <cell r="O39">
            <v>0</v>
          </cell>
          <cell r="P39">
            <v>0</v>
          </cell>
          <cell r="Q39">
            <v>0</v>
          </cell>
          <cell r="R39">
            <v>0</v>
          </cell>
          <cell r="S39">
            <v>0</v>
          </cell>
          <cell r="T39" t="str">
            <v xml:space="preserve"> </v>
          </cell>
          <cell r="U39" t="str">
            <v xml:space="preserve"> </v>
          </cell>
        </row>
        <row r="40">
          <cell r="A40">
            <v>35</v>
          </cell>
          <cell r="B40">
            <v>64</v>
          </cell>
          <cell r="E40" t="str">
            <v xml:space="preserve"> </v>
          </cell>
          <cell r="F40">
            <v>0</v>
          </cell>
          <cell r="G40">
            <v>0</v>
          </cell>
          <cell r="H40">
            <v>0</v>
          </cell>
          <cell r="I40">
            <v>0</v>
          </cell>
          <cell r="J40">
            <v>0</v>
          </cell>
          <cell r="L40">
            <v>0</v>
          </cell>
          <cell r="M40">
            <v>0</v>
          </cell>
          <cell r="N40">
            <v>0</v>
          </cell>
          <cell r="O40">
            <v>0</v>
          </cell>
          <cell r="P40">
            <v>0</v>
          </cell>
          <cell r="Q40">
            <v>0</v>
          </cell>
          <cell r="R40">
            <v>0</v>
          </cell>
          <cell r="S40">
            <v>0</v>
          </cell>
          <cell r="T40" t="str">
            <v xml:space="preserve"> </v>
          </cell>
          <cell r="U40" t="str">
            <v xml:space="preserve"> </v>
          </cell>
        </row>
        <row r="41">
          <cell r="A41">
            <v>36</v>
          </cell>
          <cell r="B41">
            <v>68</v>
          </cell>
          <cell r="E41" t="str">
            <v xml:space="preserve"> </v>
          </cell>
          <cell r="F41">
            <v>0</v>
          </cell>
          <cell r="G41">
            <v>0</v>
          </cell>
          <cell r="H41">
            <v>0</v>
          </cell>
          <cell r="I41">
            <v>0</v>
          </cell>
          <cell r="J41">
            <v>0</v>
          </cell>
          <cell r="L41">
            <v>0</v>
          </cell>
          <cell r="M41">
            <v>0</v>
          </cell>
          <cell r="N41">
            <v>0</v>
          </cell>
          <cell r="O41">
            <v>0</v>
          </cell>
          <cell r="P41">
            <v>0</v>
          </cell>
          <cell r="Q41">
            <v>0</v>
          </cell>
          <cell r="R41">
            <v>0</v>
          </cell>
          <cell r="S41">
            <v>0</v>
          </cell>
          <cell r="T41" t="str">
            <v xml:space="preserve"> </v>
          </cell>
          <cell r="U41" t="str">
            <v xml:space="preserve"> </v>
          </cell>
        </row>
        <row r="42">
          <cell r="A42">
            <v>37</v>
          </cell>
          <cell r="B42">
            <v>72</v>
          </cell>
          <cell r="E42" t="str">
            <v xml:space="preserve"> </v>
          </cell>
          <cell r="F42">
            <v>0</v>
          </cell>
          <cell r="G42">
            <v>0</v>
          </cell>
          <cell r="H42">
            <v>0</v>
          </cell>
          <cell r="I42">
            <v>0</v>
          </cell>
          <cell r="J42">
            <v>0</v>
          </cell>
          <cell r="L42">
            <v>0</v>
          </cell>
          <cell r="M42">
            <v>0</v>
          </cell>
          <cell r="N42">
            <v>0</v>
          </cell>
          <cell r="O42">
            <v>0</v>
          </cell>
          <cell r="P42">
            <v>0</v>
          </cell>
          <cell r="Q42">
            <v>0</v>
          </cell>
          <cell r="R42">
            <v>0</v>
          </cell>
          <cell r="S42">
            <v>0</v>
          </cell>
          <cell r="T42" t="str">
            <v xml:space="preserve"> </v>
          </cell>
          <cell r="U42" t="str">
            <v xml:space="preserve"> </v>
          </cell>
        </row>
        <row r="43">
          <cell r="A43">
            <v>38</v>
          </cell>
          <cell r="B43">
            <v>76</v>
          </cell>
          <cell r="E43" t="str">
            <v xml:space="preserve"> </v>
          </cell>
          <cell r="F43">
            <v>0</v>
          </cell>
          <cell r="G43">
            <v>0</v>
          </cell>
          <cell r="H43">
            <v>0</v>
          </cell>
          <cell r="I43">
            <v>0</v>
          </cell>
          <cell r="J43">
            <v>0</v>
          </cell>
          <cell r="L43">
            <v>0</v>
          </cell>
          <cell r="M43">
            <v>0</v>
          </cell>
          <cell r="N43">
            <v>0</v>
          </cell>
          <cell r="O43">
            <v>0</v>
          </cell>
          <cell r="P43">
            <v>0</v>
          </cell>
          <cell r="Q43">
            <v>0</v>
          </cell>
          <cell r="R43">
            <v>0</v>
          </cell>
          <cell r="S43">
            <v>0</v>
          </cell>
          <cell r="T43" t="str">
            <v xml:space="preserve"> </v>
          </cell>
          <cell r="U43" t="str">
            <v xml:space="preserve"> </v>
          </cell>
        </row>
        <row r="44">
          <cell r="A44">
            <v>39</v>
          </cell>
          <cell r="B44">
            <v>80</v>
          </cell>
          <cell r="E44" t="str">
            <v xml:space="preserve"> </v>
          </cell>
          <cell r="F44">
            <v>0</v>
          </cell>
          <cell r="G44">
            <v>0</v>
          </cell>
          <cell r="H44">
            <v>0</v>
          </cell>
          <cell r="I44">
            <v>0</v>
          </cell>
          <cell r="J44">
            <v>0</v>
          </cell>
          <cell r="L44">
            <v>0</v>
          </cell>
          <cell r="M44">
            <v>0</v>
          </cell>
          <cell r="N44">
            <v>0</v>
          </cell>
          <cell r="O44">
            <v>0</v>
          </cell>
          <cell r="P44">
            <v>0</v>
          </cell>
          <cell r="Q44">
            <v>0</v>
          </cell>
          <cell r="R44">
            <v>0</v>
          </cell>
          <cell r="S44">
            <v>0</v>
          </cell>
          <cell r="T44" t="str">
            <v xml:space="preserve"> </v>
          </cell>
          <cell r="U44" t="str">
            <v xml:space="preserve"> </v>
          </cell>
        </row>
        <row r="45">
          <cell r="A45" t="str">
            <v>AVE.</v>
          </cell>
          <cell r="B45" t="str">
            <v xml:space="preserve"> </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t="str">
            <v xml:space="preserve"> </v>
          </cell>
          <cell r="U45" t="str">
            <v xml:space="preserve"> </v>
          </cell>
        </row>
        <row r="47">
          <cell r="A47" t="str">
            <v>*** Reference Paper : Predict Fittings For Piping Systems ***</v>
          </cell>
          <cell r="K47" t="str">
            <v>Fc = 0.25  Utility Supply Lines, OSBL</v>
          </cell>
          <cell r="R47" t="str">
            <v>Fc = 2.00  Manifold Type Piping</v>
          </cell>
        </row>
        <row r="48">
          <cell r="D48" t="str">
            <v xml:space="preserve">   By William B. Hooper , Monsanto Co.</v>
          </cell>
          <cell r="K48" t="str">
            <v xml:space="preserve">        (PIPE JOINT FACTOR Fp = 100%)</v>
          </cell>
          <cell r="R48" t="str">
            <v xml:space="preserve">        (PIPE JOINT FACTOR Fp = 0%)</v>
          </cell>
        </row>
        <row r="49">
          <cell r="K49" t="str">
            <v>Fc = 0.50  Long, Straight Piping Run</v>
          </cell>
          <cell r="R49" t="str">
            <v>Fc = 4.00  Very Complex Manifolds</v>
          </cell>
        </row>
        <row r="50">
          <cell r="A50" t="str">
            <v>The number and types of pipe fittings can be estimated by this method</v>
          </cell>
          <cell r="K50" t="str">
            <v xml:space="preserve">        (PIPE JOINT FACTOR Fp = 100%)</v>
          </cell>
          <cell r="R50" t="str">
            <v xml:space="preserve">        (PIPE JOINT FACTOR Fp = 0%)</v>
          </cell>
        </row>
        <row r="51">
          <cell r="A51" t="str">
            <v>long before the piping isometrics are done. Pipe size and a general idea</v>
          </cell>
          <cell r="K51" t="str">
            <v>Fc = 1.00  Normal Piping</v>
          </cell>
        </row>
        <row r="52">
          <cell r="A52" t="str">
            <v>of the system's complexity are all that is needed.</v>
          </cell>
          <cell r="K52" t="str">
            <v xml:space="preserve">        (PIPE JOINT FACTOR Fp = 10%)</v>
          </cell>
        </row>
      </sheetData>
      <sheetData sheetId="3">
        <row r="8">
          <cell r="B8" t="str">
            <v>5S</v>
          </cell>
          <cell r="C8">
            <v>0.5</v>
          </cell>
          <cell r="D8">
            <v>1.65</v>
          </cell>
          <cell r="E8">
            <v>1</v>
          </cell>
          <cell r="I8">
            <v>7.0000000000000007E-2</v>
          </cell>
          <cell r="J8">
            <v>0</v>
          </cell>
          <cell r="K8">
            <v>7.0000000000000007E-2</v>
          </cell>
          <cell r="P8">
            <v>2</v>
          </cell>
        </row>
        <row r="9">
          <cell r="B9" t="str">
            <v>5S</v>
          </cell>
          <cell r="C9">
            <v>0.5</v>
          </cell>
          <cell r="D9">
            <v>1.65</v>
          </cell>
          <cell r="E9">
            <v>1</v>
          </cell>
          <cell r="I9">
            <v>7.0000000000000007E-2</v>
          </cell>
          <cell r="J9">
            <v>0</v>
          </cell>
          <cell r="K9">
            <v>7.0000000000000007E-2</v>
          </cell>
          <cell r="P9">
            <v>2</v>
          </cell>
        </row>
        <row r="10">
          <cell r="B10" t="str">
            <v>5S</v>
          </cell>
          <cell r="C10">
            <v>0.5</v>
          </cell>
          <cell r="D10">
            <v>1.65</v>
          </cell>
          <cell r="E10">
            <v>1</v>
          </cell>
          <cell r="I10">
            <v>7.0000000000000007E-2</v>
          </cell>
          <cell r="J10">
            <v>0</v>
          </cell>
          <cell r="K10">
            <v>7.0000000000000007E-2</v>
          </cell>
          <cell r="P10">
            <v>2</v>
          </cell>
        </row>
        <row r="11">
          <cell r="B11" t="str">
            <v>5S</v>
          </cell>
          <cell r="C11">
            <v>0.75</v>
          </cell>
          <cell r="D11">
            <v>1.65</v>
          </cell>
          <cell r="E11">
            <v>1</v>
          </cell>
          <cell r="I11">
            <v>7.0000000000000007E-2</v>
          </cell>
          <cell r="J11">
            <v>0</v>
          </cell>
          <cell r="K11">
            <v>7.0000000000000007E-2</v>
          </cell>
          <cell r="P11">
            <v>2</v>
          </cell>
        </row>
        <row r="12">
          <cell r="B12" t="str">
            <v>5S</v>
          </cell>
          <cell r="C12">
            <v>0.75</v>
          </cell>
          <cell r="D12">
            <v>1.65</v>
          </cell>
          <cell r="E12">
            <v>1</v>
          </cell>
          <cell r="I12">
            <v>7.0000000000000007E-2</v>
          </cell>
          <cell r="J12">
            <v>0</v>
          </cell>
          <cell r="K12">
            <v>7.0000000000000007E-2</v>
          </cell>
          <cell r="P12">
            <v>2</v>
          </cell>
        </row>
        <row r="13">
          <cell r="B13" t="str">
            <v>5S</v>
          </cell>
          <cell r="C13">
            <v>0.75</v>
          </cell>
          <cell r="D13">
            <v>1.65</v>
          </cell>
          <cell r="E13">
            <v>1</v>
          </cell>
          <cell r="I13">
            <v>7.0000000000000007E-2</v>
          </cell>
          <cell r="J13">
            <v>0</v>
          </cell>
          <cell r="K13">
            <v>7.0000000000000007E-2</v>
          </cell>
          <cell r="P13">
            <v>2</v>
          </cell>
        </row>
        <row r="14">
          <cell r="B14" t="str">
            <v>5S</v>
          </cell>
          <cell r="C14">
            <v>1</v>
          </cell>
          <cell r="D14">
            <v>1.65</v>
          </cell>
          <cell r="E14">
            <v>1</v>
          </cell>
          <cell r="I14">
            <v>0.12</v>
          </cell>
          <cell r="J14">
            <v>0</v>
          </cell>
          <cell r="K14">
            <v>0.12</v>
          </cell>
          <cell r="P14">
            <v>2</v>
          </cell>
        </row>
        <row r="15">
          <cell r="B15" t="str">
            <v>5S</v>
          </cell>
          <cell r="C15">
            <v>1</v>
          </cell>
          <cell r="D15">
            <v>1.65</v>
          </cell>
          <cell r="E15">
            <v>1</v>
          </cell>
          <cell r="I15">
            <v>0.12</v>
          </cell>
          <cell r="J15">
            <v>0</v>
          </cell>
          <cell r="K15">
            <v>0.12</v>
          </cell>
          <cell r="P15">
            <v>2</v>
          </cell>
        </row>
        <row r="16">
          <cell r="B16" t="str">
            <v>5S</v>
          </cell>
          <cell r="C16">
            <v>1</v>
          </cell>
          <cell r="D16">
            <v>1.65</v>
          </cell>
          <cell r="E16">
            <v>1</v>
          </cell>
          <cell r="I16">
            <v>0.12</v>
          </cell>
          <cell r="J16">
            <v>0</v>
          </cell>
          <cell r="K16">
            <v>0.12</v>
          </cell>
          <cell r="P16">
            <v>2</v>
          </cell>
        </row>
        <row r="17">
          <cell r="B17" t="str">
            <v>5S</v>
          </cell>
          <cell r="C17">
            <v>1.25</v>
          </cell>
          <cell r="D17">
            <v>1.65</v>
          </cell>
          <cell r="E17">
            <v>1</v>
          </cell>
          <cell r="I17">
            <v>0.15</v>
          </cell>
          <cell r="K17">
            <v>0.15</v>
          </cell>
          <cell r="P17">
            <v>2</v>
          </cell>
        </row>
        <row r="18">
          <cell r="B18" t="str">
            <v>5S</v>
          </cell>
          <cell r="C18">
            <v>1.25</v>
          </cell>
          <cell r="D18">
            <v>1.65</v>
          </cell>
          <cell r="E18">
            <v>1</v>
          </cell>
          <cell r="I18">
            <v>0.15</v>
          </cell>
          <cell r="K18">
            <v>0.15</v>
          </cell>
          <cell r="P18">
            <v>2</v>
          </cell>
        </row>
        <row r="19">
          <cell r="B19" t="str">
            <v>5S</v>
          </cell>
          <cell r="C19">
            <v>1.25</v>
          </cell>
          <cell r="D19">
            <v>1.65</v>
          </cell>
          <cell r="E19">
            <v>1</v>
          </cell>
          <cell r="I19">
            <v>0.15</v>
          </cell>
          <cell r="K19">
            <v>0.15</v>
          </cell>
          <cell r="P19">
            <v>2</v>
          </cell>
        </row>
        <row r="20">
          <cell r="B20" t="str">
            <v>5S</v>
          </cell>
          <cell r="C20">
            <v>1.5</v>
          </cell>
          <cell r="D20">
            <v>1.65</v>
          </cell>
          <cell r="E20">
            <v>1</v>
          </cell>
          <cell r="I20">
            <v>0.15</v>
          </cell>
          <cell r="J20">
            <v>0</v>
          </cell>
          <cell r="K20">
            <v>0.15</v>
          </cell>
          <cell r="P20">
            <v>2</v>
          </cell>
        </row>
        <row r="21">
          <cell r="B21" t="str">
            <v>5S</v>
          </cell>
          <cell r="C21">
            <v>1.5</v>
          </cell>
          <cell r="D21">
            <v>1.65</v>
          </cell>
          <cell r="E21">
            <v>1</v>
          </cell>
          <cell r="I21">
            <v>0.15</v>
          </cell>
          <cell r="J21">
            <v>0</v>
          </cell>
          <cell r="K21">
            <v>0.15</v>
          </cell>
          <cell r="P21">
            <v>2</v>
          </cell>
        </row>
        <row r="22">
          <cell r="B22" t="str">
            <v>5S</v>
          </cell>
          <cell r="C22">
            <v>1.5</v>
          </cell>
          <cell r="D22">
            <v>1.65</v>
          </cell>
          <cell r="E22">
            <v>1</v>
          </cell>
          <cell r="I22">
            <v>0.15</v>
          </cell>
          <cell r="J22">
            <v>0</v>
          </cell>
          <cell r="K22">
            <v>0.15</v>
          </cell>
          <cell r="P22">
            <v>2</v>
          </cell>
        </row>
        <row r="23">
          <cell r="B23" t="str">
            <v>5S</v>
          </cell>
          <cell r="C23">
            <v>2</v>
          </cell>
          <cell r="D23">
            <v>1.65</v>
          </cell>
          <cell r="E23">
            <v>1</v>
          </cell>
          <cell r="I23">
            <v>0.15</v>
          </cell>
          <cell r="J23">
            <v>0</v>
          </cell>
          <cell r="K23">
            <v>0.15</v>
          </cell>
          <cell r="P23">
            <v>2</v>
          </cell>
        </row>
        <row r="24">
          <cell r="B24" t="str">
            <v>5S</v>
          </cell>
          <cell r="C24">
            <v>2</v>
          </cell>
          <cell r="D24">
            <v>1.65</v>
          </cell>
          <cell r="E24">
            <v>1</v>
          </cell>
          <cell r="I24">
            <v>0.15</v>
          </cell>
          <cell r="J24">
            <v>0</v>
          </cell>
          <cell r="K24">
            <v>0.15</v>
          </cell>
          <cell r="P24">
            <v>2</v>
          </cell>
        </row>
        <row r="25">
          <cell r="B25" t="str">
            <v>5S</v>
          </cell>
          <cell r="C25">
            <v>2</v>
          </cell>
          <cell r="D25">
            <v>1.65</v>
          </cell>
          <cell r="E25">
            <v>1</v>
          </cell>
          <cell r="I25">
            <v>0.15</v>
          </cell>
          <cell r="J25">
            <v>0</v>
          </cell>
          <cell r="K25">
            <v>0.15</v>
          </cell>
          <cell r="P25">
            <v>2</v>
          </cell>
        </row>
        <row r="26">
          <cell r="B26" t="str">
            <v>5S</v>
          </cell>
          <cell r="C26">
            <v>2.5</v>
          </cell>
          <cell r="D26">
            <v>2.11</v>
          </cell>
          <cell r="E26">
            <v>1</v>
          </cell>
          <cell r="I26">
            <v>0.15</v>
          </cell>
          <cell r="J26">
            <v>0</v>
          </cell>
          <cell r="K26">
            <v>0.15</v>
          </cell>
          <cell r="P26">
            <v>2</v>
          </cell>
        </row>
        <row r="27">
          <cell r="B27" t="str">
            <v>5S</v>
          </cell>
          <cell r="C27">
            <v>3</v>
          </cell>
          <cell r="D27">
            <v>2.11</v>
          </cell>
          <cell r="E27">
            <v>1</v>
          </cell>
          <cell r="I27">
            <v>0.3</v>
          </cell>
          <cell r="J27">
            <v>0</v>
          </cell>
          <cell r="K27">
            <v>0.3</v>
          </cell>
          <cell r="P27">
            <v>2</v>
          </cell>
        </row>
        <row r="28">
          <cell r="B28" t="str">
            <v>5S</v>
          </cell>
          <cell r="C28">
            <v>3.5</v>
          </cell>
          <cell r="D28">
            <v>2.11</v>
          </cell>
          <cell r="E28">
            <v>1</v>
          </cell>
          <cell r="I28">
            <v>0.3</v>
          </cell>
          <cell r="K28">
            <v>0.3</v>
          </cell>
          <cell r="P28">
            <v>3</v>
          </cell>
        </row>
        <row r="29">
          <cell r="B29" t="str">
            <v>5S</v>
          </cell>
          <cell r="C29">
            <v>4</v>
          </cell>
          <cell r="D29">
            <v>2.11</v>
          </cell>
          <cell r="E29">
            <v>1</v>
          </cell>
          <cell r="I29">
            <v>0.3</v>
          </cell>
          <cell r="J29">
            <v>0</v>
          </cell>
          <cell r="K29">
            <v>0.3</v>
          </cell>
          <cell r="P29">
            <v>3</v>
          </cell>
        </row>
        <row r="30">
          <cell r="B30" t="str">
            <v>5S</v>
          </cell>
          <cell r="C30">
            <v>5</v>
          </cell>
          <cell r="D30">
            <v>2.77</v>
          </cell>
          <cell r="E30">
            <v>1</v>
          </cell>
          <cell r="I30">
            <v>0.3</v>
          </cell>
          <cell r="K30">
            <v>0.3</v>
          </cell>
          <cell r="P30">
            <v>4</v>
          </cell>
        </row>
        <row r="31">
          <cell r="B31" t="str">
            <v>5S</v>
          </cell>
          <cell r="C31">
            <v>6</v>
          </cell>
          <cell r="D31">
            <v>2.77</v>
          </cell>
          <cell r="E31">
            <v>1</v>
          </cell>
          <cell r="I31">
            <v>0.45</v>
          </cell>
          <cell r="J31">
            <v>0</v>
          </cell>
          <cell r="K31">
            <v>0.45</v>
          </cell>
          <cell r="P31">
            <v>4</v>
          </cell>
        </row>
        <row r="32">
          <cell r="B32" t="str">
            <v>5S</v>
          </cell>
          <cell r="C32">
            <v>8</v>
          </cell>
          <cell r="D32">
            <v>2.77</v>
          </cell>
          <cell r="E32">
            <v>1</v>
          </cell>
          <cell r="I32">
            <v>0.45</v>
          </cell>
          <cell r="J32">
            <v>0</v>
          </cell>
          <cell r="K32">
            <v>0.45</v>
          </cell>
          <cell r="P32">
            <v>4</v>
          </cell>
        </row>
        <row r="33">
          <cell r="B33" t="str">
            <v>5S</v>
          </cell>
          <cell r="C33">
            <v>10</v>
          </cell>
          <cell r="D33">
            <v>3.4</v>
          </cell>
          <cell r="E33">
            <v>1</v>
          </cell>
          <cell r="I33">
            <v>0.9</v>
          </cell>
          <cell r="J33">
            <v>0</v>
          </cell>
          <cell r="K33">
            <v>0.9</v>
          </cell>
          <cell r="P33">
            <v>4</v>
          </cell>
        </row>
        <row r="34">
          <cell r="B34" t="str">
            <v>5S</v>
          </cell>
          <cell r="C34">
            <v>12</v>
          </cell>
          <cell r="D34">
            <v>3.96</v>
          </cell>
          <cell r="E34">
            <v>1</v>
          </cell>
          <cell r="I34">
            <v>1.2</v>
          </cell>
          <cell r="J34">
            <v>0</v>
          </cell>
          <cell r="K34">
            <v>1.2</v>
          </cell>
          <cell r="P34">
            <v>6</v>
          </cell>
        </row>
        <row r="35">
          <cell r="B35" t="str">
            <v>5S</v>
          </cell>
          <cell r="C35">
            <v>14</v>
          </cell>
          <cell r="D35">
            <v>3.96</v>
          </cell>
          <cell r="E35">
            <v>1</v>
          </cell>
          <cell r="I35">
            <v>1.34</v>
          </cell>
          <cell r="J35">
            <v>0</v>
          </cell>
          <cell r="K35">
            <v>1.34</v>
          </cell>
          <cell r="P35">
            <v>6</v>
          </cell>
        </row>
        <row r="36">
          <cell r="B36" t="str">
            <v>5S</v>
          </cell>
          <cell r="C36">
            <v>16</v>
          </cell>
          <cell r="D36">
            <v>4.1900000000000004</v>
          </cell>
          <cell r="E36">
            <v>1</v>
          </cell>
          <cell r="I36">
            <v>1.65</v>
          </cell>
          <cell r="J36">
            <v>0</v>
          </cell>
          <cell r="K36">
            <v>1.65</v>
          </cell>
          <cell r="P36">
            <v>6</v>
          </cell>
        </row>
        <row r="37">
          <cell r="B37" t="str">
            <v>5S</v>
          </cell>
          <cell r="C37">
            <v>18</v>
          </cell>
          <cell r="D37">
            <v>4.1900000000000004</v>
          </cell>
          <cell r="E37">
            <v>1</v>
          </cell>
          <cell r="I37">
            <v>1.8</v>
          </cell>
          <cell r="J37">
            <v>0</v>
          </cell>
          <cell r="K37">
            <v>1.8</v>
          </cell>
          <cell r="P37">
            <v>6</v>
          </cell>
        </row>
        <row r="38">
          <cell r="B38" t="str">
            <v>5S</v>
          </cell>
          <cell r="C38">
            <v>20</v>
          </cell>
          <cell r="D38">
            <v>4.78</v>
          </cell>
          <cell r="E38">
            <v>1</v>
          </cell>
          <cell r="I38">
            <v>2.54</v>
          </cell>
          <cell r="J38">
            <v>0</v>
          </cell>
          <cell r="K38">
            <v>2.54</v>
          </cell>
          <cell r="P38">
            <v>7</v>
          </cell>
        </row>
        <row r="39">
          <cell r="B39" t="str">
            <v>5S</v>
          </cell>
          <cell r="C39">
            <v>22</v>
          </cell>
          <cell r="D39">
            <v>4.78</v>
          </cell>
          <cell r="E39">
            <v>1</v>
          </cell>
          <cell r="I39">
            <v>2.69</v>
          </cell>
          <cell r="J39">
            <v>0</v>
          </cell>
          <cell r="K39">
            <v>2.69</v>
          </cell>
          <cell r="P39">
            <v>8</v>
          </cell>
        </row>
        <row r="40">
          <cell r="B40" t="str">
            <v>5S</v>
          </cell>
          <cell r="C40">
            <v>24</v>
          </cell>
          <cell r="D40">
            <v>5.54</v>
          </cell>
          <cell r="E40">
            <v>1</v>
          </cell>
          <cell r="I40">
            <v>2.4300000000000002</v>
          </cell>
          <cell r="J40">
            <v>1.47</v>
          </cell>
          <cell r="K40">
            <v>3.9000000000000004</v>
          </cell>
          <cell r="P40">
            <v>8</v>
          </cell>
        </row>
        <row r="41">
          <cell r="B41" t="str">
            <v>5S</v>
          </cell>
          <cell r="C41">
            <v>30</v>
          </cell>
          <cell r="D41">
            <v>6.35</v>
          </cell>
          <cell r="E41">
            <v>1</v>
          </cell>
          <cell r="I41">
            <v>3.04</v>
          </cell>
          <cell r="J41">
            <v>3.11</v>
          </cell>
          <cell r="K41">
            <v>6.15</v>
          </cell>
          <cell r="P41">
            <v>10</v>
          </cell>
        </row>
        <row r="42">
          <cell r="B42">
            <v>10</v>
          </cell>
          <cell r="C42">
            <v>14</v>
          </cell>
          <cell r="D42">
            <v>6.35</v>
          </cell>
          <cell r="E42">
            <v>1</v>
          </cell>
          <cell r="I42">
            <v>1.42</v>
          </cell>
          <cell r="J42">
            <v>1.27</v>
          </cell>
          <cell r="K42">
            <v>2.69</v>
          </cell>
          <cell r="P42">
            <v>6</v>
          </cell>
        </row>
        <row r="43">
          <cell r="B43">
            <v>10</v>
          </cell>
          <cell r="C43">
            <v>16</v>
          </cell>
          <cell r="D43">
            <v>6.35</v>
          </cell>
          <cell r="E43">
            <v>1</v>
          </cell>
          <cell r="I43">
            <v>1.62</v>
          </cell>
          <cell r="J43">
            <v>1.38</v>
          </cell>
          <cell r="K43">
            <v>3</v>
          </cell>
          <cell r="P43">
            <v>6</v>
          </cell>
        </row>
        <row r="44">
          <cell r="B44">
            <v>10</v>
          </cell>
          <cell r="C44">
            <v>18</v>
          </cell>
          <cell r="D44">
            <v>6.35</v>
          </cell>
          <cell r="E44">
            <v>1</v>
          </cell>
          <cell r="I44">
            <v>1.82</v>
          </cell>
          <cell r="J44">
            <v>1.48</v>
          </cell>
          <cell r="K44">
            <v>3.3</v>
          </cell>
          <cell r="P44">
            <v>6</v>
          </cell>
        </row>
        <row r="45">
          <cell r="B45">
            <v>10</v>
          </cell>
          <cell r="C45">
            <v>20</v>
          </cell>
          <cell r="D45">
            <v>6.35</v>
          </cell>
          <cell r="E45">
            <v>1</v>
          </cell>
          <cell r="I45">
            <v>2.0299999999999998</v>
          </cell>
          <cell r="J45">
            <v>1.72</v>
          </cell>
          <cell r="K45">
            <v>3.75</v>
          </cell>
          <cell r="P45">
            <v>7</v>
          </cell>
        </row>
        <row r="46">
          <cell r="B46">
            <v>10</v>
          </cell>
          <cell r="C46">
            <v>22</v>
          </cell>
          <cell r="D46">
            <v>6.35</v>
          </cell>
          <cell r="E46">
            <v>1</v>
          </cell>
          <cell r="I46">
            <v>2.23</v>
          </cell>
          <cell r="J46">
            <v>2.27</v>
          </cell>
          <cell r="K46">
            <v>4.5</v>
          </cell>
          <cell r="P46">
            <v>8</v>
          </cell>
        </row>
        <row r="47">
          <cell r="B47">
            <v>10</v>
          </cell>
          <cell r="C47">
            <v>24</v>
          </cell>
          <cell r="D47">
            <v>6.35</v>
          </cell>
          <cell r="E47">
            <v>1</v>
          </cell>
          <cell r="I47">
            <v>2.4300000000000002</v>
          </cell>
          <cell r="J47">
            <v>2.0699999999999998</v>
          </cell>
          <cell r="K47">
            <v>4.5</v>
          </cell>
          <cell r="P47">
            <v>8</v>
          </cell>
        </row>
        <row r="48">
          <cell r="B48">
            <v>10</v>
          </cell>
          <cell r="C48">
            <v>26</v>
          </cell>
          <cell r="D48">
            <v>7.92</v>
          </cell>
          <cell r="E48">
            <v>1</v>
          </cell>
          <cell r="I48">
            <v>2.64</v>
          </cell>
          <cell r="J48">
            <v>4.8600000000000003</v>
          </cell>
          <cell r="K48">
            <v>7.5</v>
          </cell>
          <cell r="P48">
            <v>9</v>
          </cell>
        </row>
        <row r="49">
          <cell r="B49">
            <v>10</v>
          </cell>
          <cell r="C49">
            <v>28</v>
          </cell>
          <cell r="D49">
            <v>7.92</v>
          </cell>
          <cell r="E49">
            <v>1</v>
          </cell>
          <cell r="I49">
            <v>2.84</v>
          </cell>
          <cell r="J49">
            <v>5.26</v>
          </cell>
          <cell r="K49">
            <v>8.1</v>
          </cell>
          <cell r="P49">
            <v>9</v>
          </cell>
        </row>
        <row r="50">
          <cell r="B50">
            <v>10</v>
          </cell>
          <cell r="C50">
            <v>30</v>
          </cell>
          <cell r="D50">
            <v>7.92</v>
          </cell>
          <cell r="E50">
            <v>1</v>
          </cell>
          <cell r="I50">
            <v>3.04</v>
          </cell>
          <cell r="J50">
            <v>5.66</v>
          </cell>
          <cell r="K50">
            <v>8.6999999999999993</v>
          </cell>
          <cell r="P50">
            <v>10</v>
          </cell>
        </row>
        <row r="51">
          <cell r="B51">
            <v>10</v>
          </cell>
          <cell r="C51">
            <v>32</v>
          </cell>
          <cell r="D51">
            <v>7.92</v>
          </cell>
          <cell r="E51">
            <v>1</v>
          </cell>
          <cell r="I51">
            <v>3.24</v>
          </cell>
          <cell r="J51">
            <v>6.06</v>
          </cell>
          <cell r="K51">
            <v>9.3000000000000007</v>
          </cell>
          <cell r="P51">
            <v>11</v>
          </cell>
        </row>
        <row r="52">
          <cell r="B52">
            <v>10</v>
          </cell>
          <cell r="C52">
            <v>34</v>
          </cell>
          <cell r="D52">
            <v>7.92</v>
          </cell>
          <cell r="E52">
            <v>1</v>
          </cell>
          <cell r="I52">
            <v>3.45</v>
          </cell>
          <cell r="J52">
            <v>6.44</v>
          </cell>
          <cell r="K52">
            <v>9.89</v>
          </cell>
          <cell r="P52">
            <v>12</v>
          </cell>
        </row>
        <row r="53">
          <cell r="B53">
            <v>10</v>
          </cell>
          <cell r="C53">
            <v>36</v>
          </cell>
          <cell r="D53">
            <v>7.92</v>
          </cell>
          <cell r="E53">
            <v>1</v>
          </cell>
          <cell r="I53">
            <v>3.65</v>
          </cell>
          <cell r="J53">
            <v>6.84</v>
          </cell>
          <cell r="K53">
            <v>10.49</v>
          </cell>
          <cell r="P53">
            <v>12</v>
          </cell>
        </row>
        <row r="54">
          <cell r="B54" t="str">
            <v>10S</v>
          </cell>
          <cell r="C54">
            <v>0.125</v>
          </cell>
          <cell r="D54">
            <v>1.24</v>
          </cell>
          <cell r="E54">
            <v>1</v>
          </cell>
          <cell r="I54">
            <v>7.0000000000000007E-2</v>
          </cell>
          <cell r="K54">
            <v>7.0000000000000007E-2</v>
          </cell>
          <cell r="P54">
            <v>2</v>
          </cell>
        </row>
        <row r="55">
          <cell r="B55" t="str">
            <v>10S</v>
          </cell>
          <cell r="C55">
            <v>0.125</v>
          </cell>
          <cell r="D55">
            <v>1.24</v>
          </cell>
          <cell r="E55">
            <v>1</v>
          </cell>
          <cell r="I55">
            <v>7.0000000000000007E-2</v>
          </cell>
          <cell r="K55">
            <v>7.0000000000000007E-2</v>
          </cell>
          <cell r="P55">
            <v>2</v>
          </cell>
        </row>
        <row r="56">
          <cell r="B56" t="str">
            <v>10S</v>
          </cell>
          <cell r="C56">
            <v>0.125</v>
          </cell>
          <cell r="D56">
            <v>1.24</v>
          </cell>
          <cell r="E56">
            <v>1</v>
          </cell>
          <cell r="I56">
            <v>7.0000000000000007E-2</v>
          </cell>
          <cell r="K56">
            <v>7.0000000000000007E-2</v>
          </cell>
          <cell r="P56">
            <v>2</v>
          </cell>
        </row>
        <row r="57">
          <cell r="B57" t="str">
            <v>10S</v>
          </cell>
          <cell r="C57">
            <v>0.25</v>
          </cell>
          <cell r="D57">
            <v>1.65</v>
          </cell>
          <cell r="E57">
            <v>1</v>
          </cell>
          <cell r="I57">
            <v>7.0000000000000007E-2</v>
          </cell>
          <cell r="K57">
            <v>7.0000000000000007E-2</v>
          </cell>
          <cell r="P57">
            <v>2</v>
          </cell>
        </row>
        <row r="58">
          <cell r="B58" t="str">
            <v>10S</v>
          </cell>
          <cell r="C58">
            <v>0.25</v>
          </cell>
          <cell r="D58">
            <v>1.65</v>
          </cell>
          <cell r="E58">
            <v>1</v>
          </cell>
          <cell r="I58">
            <v>7.0000000000000007E-2</v>
          </cell>
          <cell r="K58">
            <v>7.0000000000000007E-2</v>
          </cell>
          <cell r="P58">
            <v>2</v>
          </cell>
        </row>
        <row r="59">
          <cell r="B59" t="str">
            <v>10S</v>
          </cell>
          <cell r="C59">
            <v>0.25</v>
          </cell>
          <cell r="D59">
            <v>1.65</v>
          </cell>
          <cell r="E59">
            <v>1</v>
          </cell>
          <cell r="I59">
            <v>7.0000000000000007E-2</v>
          </cell>
          <cell r="K59">
            <v>7.0000000000000007E-2</v>
          </cell>
          <cell r="P59">
            <v>2</v>
          </cell>
        </row>
        <row r="60">
          <cell r="B60" t="str">
            <v>10S</v>
          </cell>
          <cell r="C60">
            <v>0.375</v>
          </cell>
          <cell r="D60">
            <v>1.65</v>
          </cell>
          <cell r="E60">
            <v>1</v>
          </cell>
          <cell r="I60">
            <v>7.0000000000000007E-2</v>
          </cell>
          <cell r="J60">
            <v>0</v>
          </cell>
          <cell r="K60">
            <v>7.0000000000000007E-2</v>
          </cell>
          <cell r="P60">
            <v>2</v>
          </cell>
        </row>
        <row r="61">
          <cell r="B61" t="str">
            <v>10S</v>
          </cell>
          <cell r="C61">
            <v>0.375</v>
          </cell>
          <cell r="D61">
            <v>1.65</v>
          </cell>
          <cell r="E61">
            <v>1</v>
          </cell>
          <cell r="I61">
            <v>7.0000000000000007E-2</v>
          </cell>
          <cell r="J61">
            <v>0</v>
          </cell>
          <cell r="K61">
            <v>7.0000000000000007E-2</v>
          </cell>
          <cell r="P61">
            <v>2</v>
          </cell>
        </row>
        <row r="62">
          <cell r="B62" t="str">
            <v>10S</v>
          </cell>
          <cell r="C62">
            <v>0.375</v>
          </cell>
          <cell r="D62">
            <v>1.65</v>
          </cell>
          <cell r="E62">
            <v>1</v>
          </cell>
          <cell r="I62">
            <v>7.0000000000000007E-2</v>
          </cell>
          <cell r="J62">
            <v>0</v>
          </cell>
          <cell r="K62">
            <v>7.0000000000000007E-2</v>
          </cell>
          <cell r="P62">
            <v>2</v>
          </cell>
        </row>
        <row r="63">
          <cell r="B63" t="str">
            <v>10S</v>
          </cell>
          <cell r="C63">
            <v>0.5</v>
          </cell>
          <cell r="D63">
            <v>2.11</v>
          </cell>
          <cell r="E63">
            <v>1</v>
          </cell>
          <cell r="I63">
            <v>7.0000000000000007E-2</v>
          </cell>
          <cell r="J63">
            <v>0</v>
          </cell>
          <cell r="K63">
            <v>7.0000000000000007E-2</v>
          </cell>
          <cell r="P63">
            <v>2</v>
          </cell>
        </row>
        <row r="64">
          <cell r="B64" t="str">
            <v>10S</v>
          </cell>
          <cell r="C64">
            <v>0.5</v>
          </cell>
          <cell r="D64">
            <v>2.11</v>
          </cell>
          <cell r="E64">
            <v>1</v>
          </cell>
          <cell r="I64">
            <v>7.0000000000000007E-2</v>
          </cell>
          <cell r="J64">
            <v>0</v>
          </cell>
          <cell r="K64">
            <v>7.0000000000000007E-2</v>
          </cell>
          <cell r="P64">
            <v>2</v>
          </cell>
        </row>
        <row r="65">
          <cell r="B65" t="str">
            <v>10S</v>
          </cell>
          <cell r="C65">
            <v>0.5</v>
          </cell>
          <cell r="D65">
            <v>2.11</v>
          </cell>
          <cell r="E65">
            <v>1</v>
          </cell>
          <cell r="I65">
            <v>7.0000000000000007E-2</v>
          </cell>
          <cell r="J65">
            <v>0</v>
          </cell>
          <cell r="K65">
            <v>7.0000000000000007E-2</v>
          </cell>
          <cell r="P65">
            <v>2</v>
          </cell>
        </row>
        <row r="66">
          <cell r="B66" t="str">
            <v>10S</v>
          </cell>
          <cell r="C66">
            <v>0.75</v>
          </cell>
          <cell r="D66">
            <v>2.11</v>
          </cell>
          <cell r="E66">
            <v>1</v>
          </cell>
          <cell r="I66">
            <v>7.0000000000000007E-2</v>
          </cell>
          <cell r="J66">
            <v>0</v>
          </cell>
          <cell r="K66">
            <v>7.0000000000000007E-2</v>
          </cell>
          <cell r="P66">
            <v>2</v>
          </cell>
        </row>
        <row r="67">
          <cell r="B67" t="str">
            <v>10S</v>
          </cell>
          <cell r="C67">
            <v>0.75</v>
          </cell>
          <cell r="D67">
            <v>2.11</v>
          </cell>
          <cell r="E67">
            <v>1</v>
          </cell>
          <cell r="I67">
            <v>7.0000000000000007E-2</v>
          </cell>
          <cell r="J67">
            <v>0</v>
          </cell>
          <cell r="K67">
            <v>7.0000000000000007E-2</v>
          </cell>
          <cell r="P67">
            <v>2</v>
          </cell>
        </row>
        <row r="68">
          <cell r="B68" t="str">
            <v>10S</v>
          </cell>
          <cell r="C68">
            <v>0.75</v>
          </cell>
          <cell r="D68">
            <v>2.11</v>
          </cell>
          <cell r="E68">
            <v>1</v>
          </cell>
          <cell r="I68">
            <v>7.0000000000000007E-2</v>
          </cell>
          <cell r="J68">
            <v>0</v>
          </cell>
          <cell r="K68">
            <v>7.0000000000000007E-2</v>
          </cell>
          <cell r="P68">
            <v>2</v>
          </cell>
        </row>
        <row r="69">
          <cell r="B69" t="str">
            <v>10S</v>
          </cell>
          <cell r="C69">
            <v>1</v>
          </cell>
          <cell r="D69">
            <v>2.77</v>
          </cell>
          <cell r="E69">
            <v>1</v>
          </cell>
          <cell r="I69">
            <v>0.12</v>
          </cell>
          <cell r="J69">
            <v>0</v>
          </cell>
          <cell r="K69">
            <v>0.12</v>
          </cell>
          <cell r="P69">
            <v>2</v>
          </cell>
        </row>
        <row r="70">
          <cell r="B70" t="str">
            <v>10S</v>
          </cell>
          <cell r="C70">
            <v>1</v>
          </cell>
          <cell r="D70">
            <v>2.77</v>
          </cell>
          <cell r="E70">
            <v>1</v>
          </cell>
          <cell r="I70">
            <v>0.12</v>
          </cell>
          <cell r="J70">
            <v>0</v>
          </cell>
          <cell r="K70">
            <v>0.12</v>
          </cell>
          <cell r="P70">
            <v>2</v>
          </cell>
        </row>
        <row r="71">
          <cell r="B71" t="str">
            <v>10S</v>
          </cell>
          <cell r="C71">
            <v>1</v>
          </cell>
          <cell r="D71">
            <v>2.77</v>
          </cell>
          <cell r="E71">
            <v>1</v>
          </cell>
          <cell r="I71">
            <v>0.12</v>
          </cell>
          <cell r="J71">
            <v>0</v>
          </cell>
          <cell r="K71">
            <v>0.12</v>
          </cell>
          <cell r="P71">
            <v>2</v>
          </cell>
        </row>
        <row r="72">
          <cell r="B72" t="str">
            <v>10S</v>
          </cell>
          <cell r="C72">
            <v>1.25</v>
          </cell>
          <cell r="D72">
            <v>2.77</v>
          </cell>
          <cell r="E72">
            <v>1</v>
          </cell>
          <cell r="I72">
            <v>0.15</v>
          </cell>
          <cell r="K72">
            <v>0.15</v>
          </cell>
          <cell r="P72">
            <v>2</v>
          </cell>
        </row>
        <row r="73">
          <cell r="B73" t="str">
            <v>10S</v>
          </cell>
          <cell r="C73">
            <v>1.25</v>
          </cell>
          <cell r="D73">
            <v>2.77</v>
          </cell>
          <cell r="E73">
            <v>1</v>
          </cell>
          <cell r="I73">
            <v>0.15</v>
          </cell>
          <cell r="K73">
            <v>0.15</v>
          </cell>
          <cell r="P73">
            <v>2</v>
          </cell>
        </row>
        <row r="74">
          <cell r="B74" t="str">
            <v>10S</v>
          </cell>
          <cell r="C74">
            <v>1.25</v>
          </cell>
          <cell r="D74">
            <v>2.77</v>
          </cell>
          <cell r="E74">
            <v>1</v>
          </cell>
          <cell r="I74">
            <v>0.15</v>
          </cell>
          <cell r="K74">
            <v>0.15</v>
          </cell>
          <cell r="P74">
            <v>2</v>
          </cell>
        </row>
        <row r="75">
          <cell r="B75" t="str">
            <v>10S</v>
          </cell>
          <cell r="C75">
            <v>1.5</v>
          </cell>
          <cell r="D75">
            <v>2.77</v>
          </cell>
          <cell r="E75">
            <v>1</v>
          </cell>
          <cell r="I75">
            <v>0.15</v>
          </cell>
          <cell r="J75">
            <v>0</v>
          </cell>
          <cell r="K75">
            <v>0.15</v>
          </cell>
          <cell r="P75">
            <v>2</v>
          </cell>
        </row>
        <row r="76">
          <cell r="B76" t="str">
            <v>10S</v>
          </cell>
          <cell r="C76">
            <v>1.5</v>
          </cell>
          <cell r="D76">
            <v>2.77</v>
          </cell>
          <cell r="E76">
            <v>1</v>
          </cell>
          <cell r="I76">
            <v>0.15</v>
          </cell>
          <cell r="J76">
            <v>0</v>
          </cell>
          <cell r="K76">
            <v>0.15</v>
          </cell>
          <cell r="P76">
            <v>2</v>
          </cell>
        </row>
        <row r="77">
          <cell r="B77" t="str">
            <v>10S</v>
          </cell>
          <cell r="C77">
            <v>1.5</v>
          </cell>
          <cell r="D77">
            <v>2.77</v>
          </cell>
          <cell r="E77">
            <v>1</v>
          </cell>
          <cell r="I77">
            <v>0.15</v>
          </cell>
          <cell r="J77">
            <v>0</v>
          </cell>
          <cell r="K77">
            <v>0.15</v>
          </cell>
          <cell r="P77">
            <v>2</v>
          </cell>
        </row>
        <row r="78">
          <cell r="B78" t="str">
            <v>10S</v>
          </cell>
          <cell r="C78">
            <v>2</v>
          </cell>
          <cell r="D78">
            <v>2.77</v>
          </cell>
          <cell r="E78">
            <v>1</v>
          </cell>
          <cell r="I78">
            <v>0.15</v>
          </cell>
          <cell r="J78">
            <v>0</v>
          </cell>
          <cell r="K78">
            <v>0.15</v>
          </cell>
          <cell r="P78">
            <v>2</v>
          </cell>
        </row>
        <row r="79">
          <cell r="B79" t="str">
            <v>10S</v>
          </cell>
          <cell r="C79">
            <v>2</v>
          </cell>
          <cell r="D79">
            <v>2.77</v>
          </cell>
          <cell r="E79">
            <v>1</v>
          </cell>
          <cell r="I79">
            <v>0.15</v>
          </cell>
          <cell r="J79">
            <v>0</v>
          </cell>
          <cell r="K79">
            <v>0.15</v>
          </cell>
          <cell r="P79">
            <v>2</v>
          </cell>
        </row>
        <row r="80">
          <cell r="B80" t="str">
            <v>10S</v>
          </cell>
          <cell r="C80">
            <v>2</v>
          </cell>
          <cell r="D80">
            <v>2.77</v>
          </cell>
          <cell r="E80">
            <v>1</v>
          </cell>
          <cell r="I80">
            <v>0.15</v>
          </cell>
          <cell r="J80">
            <v>0</v>
          </cell>
          <cell r="K80">
            <v>0.15</v>
          </cell>
          <cell r="P80">
            <v>2</v>
          </cell>
        </row>
        <row r="81">
          <cell r="B81" t="str">
            <v>10S</v>
          </cell>
          <cell r="C81">
            <v>2.5</v>
          </cell>
          <cell r="D81">
            <v>3.05</v>
          </cell>
          <cell r="E81">
            <v>1</v>
          </cell>
          <cell r="I81">
            <v>0.15</v>
          </cell>
          <cell r="J81">
            <v>0</v>
          </cell>
          <cell r="K81">
            <v>0.15</v>
          </cell>
          <cell r="P81">
            <v>2</v>
          </cell>
        </row>
        <row r="82">
          <cell r="B82" t="str">
            <v>10S</v>
          </cell>
          <cell r="C82">
            <v>3</v>
          </cell>
          <cell r="D82">
            <v>3.05</v>
          </cell>
          <cell r="E82">
            <v>1</v>
          </cell>
          <cell r="I82">
            <v>0.3</v>
          </cell>
          <cell r="J82">
            <v>0</v>
          </cell>
          <cell r="K82">
            <v>0.3</v>
          </cell>
          <cell r="P82">
            <v>2</v>
          </cell>
        </row>
        <row r="83">
          <cell r="B83" t="str">
            <v>10S</v>
          </cell>
          <cell r="C83">
            <v>3.5</v>
          </cell>
          <cell r="D83">
            <v>3.05</v>
          </cell>
          <cell r="E83">
            <v>1</v>
          </cell>
          <cell r="I83">
            <v>0.3</v>
          </cell>
          <cell r="K83">
            <v>0.3</v>
          </cell>
          <cell r="P83">
            <v>3</v>
          </cell>
        </row>
        <row r="84">
          <cell r="B84" t="str">
            <v>10S</v>
          </cell>
          <cell r="C84">
            <v>4</v>
          </cell>
          <cell r="D84">
            <v>3.05</v>
          </cell>
          <cell r="E84">
            <v>1</v>
          </cell>
          <cell r="I84">
            <v>0.45</v>
          </cell>
          <cell r="J84">
            <v>0</v>
          </cell>
          <cell r="K84">
            <v>0.45</v>
          </cell>
          <cell r="P84">
            <v>3</v>
          </cell>
        </row>
        <row r="85">
          <cell r="B85" t="str">
            <v>10S</v>
          </cell>
          <cell r="C85">
            <v>5</v>
          </cell>
          <cell r="D85">
            <v>3.4</v>
          </cell>
          <cell r="E85">
            <v>1</v>
          </cell>
          <cell r="I85">
            <v>0.45</v>
          </cell>
          <cell r="K85">
            <v>0.45</v>
          </cell>
          <cell r="P85">
            <v>4</v>
          </cell>
        </row>
        <row r="86">
          <cell r="B86" t="str">
            <v>10S</v>
          </cell>
          <cell r="C86">
            <v>6</v>
          </cell>
          <cell r="D86">
            <v>3.4</v>
          </cell>
          <cell r="E86">
            <v>1</v>
          </cell>
          <cell r="I86">
            <v>0.6</v>
          </cell>
          <cell r="J86">
            <v>0</v>
          </cell>
          <cell r="K86">
            <v>0.6</v>
          </cell>
          <cell r="P86">
            <v>4</v>
          </cell>
        </row>
        <row r="87">
          <cell r="B87" t="str">
            <v>10S</v>
          </cell>
          <cell r="C87">
            <v>8</v>
          </cell>
          <cell r="D87">
            <v>3.76</v>
          </cell>
          <cell r="E87">
            <v>1</v>
          </cell>
          <cell r="I87">
            <v>0.6</v>
          </cell>
          <cell r="J87">
            <v>0</v>
          </cell>
          <cell r="K87">
            <v>0.6</v>
          </cell>
          <cell r="P87">
            <v>4</v>
          </cell>
        </row>
        <row r="88">
          <cell r="B88" t="str">
            <v>10S</v>
          </cell>
          <cell r="C88">
            <v>10</v>
          </cell>
          <cell r="D88">
            <v>4.1900000000000004</v>
          </cell>
          <cell r="E88">
            <v>1</v>
          </cell>
          <cell r="I88">
            <v>1.2</v>
          </cell>
          <cell r="J88">
            <v>0</v>
          </cell>
          <cell r="K88">
            <v>1.2</v>
          </cell>
          <cell r="P88">
            <v>4</v>
          </cell>
        </row>
        <row r="89">
          <cell r="B89" t="str">
            <v>10S</v>
          </cell>
          <cell r="C89">
            <v>12</v>
          </cell>
          <cell r="D89">
            <v>4.57</v>
          </cell>
          <cell r="E89">
            <v>1</v>
          </cell>
          <cell r="I89">
            <v>1.5</v>
          </cell>
          <cell r="J89">
            <v>0</v>
          </cell>
          <cell r="K89">
            <v>1.5</v>
          </cell>
          <cell r="P89">
            <v>6</v>
          </cell>
        </row>
        <row r="90">
          <cell r="B90" t="str">
            <v>10S</v>
          </cell>
          <cell r="C90">
            <v>14</v>
          </cell>
          <cell r="D90">
            <v>4.78</v>
          </cell>
          <cell r="E90">
            <v>1</v>
          </cell>
          <cell r="I90">
            <v>1.65</v>
          </cell>
          <cell r="J90">
            <v>0</v>
          </cell>
          <cell r="K90">
            <v>1.65</v>
          </cell>
          <cell r="P90">
            <v>6</v>
          </cell>
        </row>
        <row r="91">
          <cell r="B91" t="str">
            <v>10S</v>
          </cell>
          <cell r="C91">
            <v>16</v>
          </cell>
          <cell r="D91">
            <v>4.78</v>
          </cell>
          <cell r="E91">
            <v>1</v>
          </cell>
          <cell r="I91">
            <v>1.95</v>
          </cell>
          <cell r="J91">
            <v>0</v>
          </cell>
          <cell r="K91">
            <v>1.95</v>
          </cell>
          <cell r="P91">
            <v>6</v>
          </cell>
        </row>
        <row r="92">
          <cell r="B92" t="str">
            <v>10S</v>
          </cell>
          <cell r="C92">
            <v>18</v>
          </cell>
          <cell r="D92">
            <v>4.78</v>
          </cell>
          <cell r="E92">
            <v>1</v>
          </cell>
          <cell r="I92">
            <v>2.25</v>
          </cell>
          <cell r="J92">
            <v>0</v>
          </cell>
          <cell r="K92">
            <v>2.25</v>
          </cell>
          <cell r="P92">
            <v>6</v>
          </cell>
        </row>
        <row r="93">
          <cell r="B93" t="str">
            <v>10S</v>
          </cell>
          <cell r="C93">
            <v>20</v>
          </cell>
          <cell r="D93">
            <v>5.54</v>
          </cell>
          <cell r="E93">
            <v>1</v>
          </cell>
          <cell r="I93">
            <v>2.0299999999999998</v>
          </cell>
          <cell r="J93">
            <v>1.1200000000000001</v>
          </cell>
          <cell r="K93">
            <v>3.15</v>
          </cell>
          <cell r="P93">
            <v>7</v>
          </cell>
        </row>
        <row r="94">
          <cell r="B94" t="str">
            <v>10S</v>
          </cell>
          <cell r="C94">
            <v>22</v>
          </cell>
          <cell r="D94">
            <v>5.54</v>
          </cell>
          <cell r="E94">
            <v>1</v>
          </cell>
          <cell r="I94">
            <v>2.23</v>
          </cell>
          <cell r="J94">
            <v>1.37</v>
          </cell>
          <cell r="K94">
            <v>3.6</v>
          </cell>
          <cell r="P94">
            <v>8</v>
          </cell>
        </row>
        <row r="95">
          <cell r="B95" t="str">
            <v>10S</v>
          </cell>
          <cell r="C95">
            <v>24</v>
          </cell>
          <cell r="D95">
            <v>6.35</v>
          </cell>
          <cell r="E95">
            <v>1</v>
          </cell>
          <cell r="I95">
            <v>2.4300000000000002</v>
          </cell>
          <cell r="J95">
            <v>2.0699999999999998</v>
          </cell>
          <cell r="K95">
            <v>4.5</v>
          </cell>
          <cell r="P95">
            <v>8</v>
          </cell>
        </row>
        <row r="96">
          <cell r="B96" t="str">
            <v>10S</v>
          </cell>
          <cell r="C96">
            <v>30</v>
          </cell>
          <cell r="D96">
            <v>7.92</v>
          </cell>
          <cell r="E96">
            <v>1</v>
          </cell>
          <cell r="I96">
            <v>3.04</v>
          </cell>
          <cell r="J96">
            <v>5.66</v>
          </cell>
          <cell r="K96">
            <v>8.6999999999999993</v>
          </cell>
          <cell r="P96">
            <v>10</v>
          </cell>
        </row>
        <row r="97">
          <cell r="B97">
            <v>20</v>
          </cell>
          <cell r="C97">
            <v>8</v>
          </cell>
          <cell r="D97">
            <v>6.35</v>
          </cell>
          <cell r="E97">
            <v>1</v>
          </cell>
          <cell r="I97">
            <v>0.81</v>
          </cell>
          <cell r="J97">
            <v>0.99</v>
          </cell>
          <cell r="K97">
            <v>1.8</v>
          </cell>
          <cell r="P97">
            <v>4</v>
          </cell>
        </row>
        <row r="98">
          <cell r="B98">
            <v>20</v>
          </cell>
          <cell r="C98">
            <v>10</v>
          </cell>
          <cell r="D98">
            <v>6.35</v>
          </cell>
          <cell r="E98">
            <v>1</v>
          </cell>
          <cell r="I98">
            <v>1.01</v>
          </cell>
          <cell r="J98">
            <v>1.0900000000000001</v>
          </cell>
          <cell r="K98">
            <v>2.1</v>
          </cell>
          <cell r="P98">
            <v>4</v>
          </cell>
        </row>
        <row r="99">
          <cell r="B99">
            <v>20</v>
          </cell>
          <cell r="C99">
            <v>12</v>
          </cell>
          <cell r="D99">
            <v>6.35</v>
          </cell>
          <cell r="E99">
            <v>1</v>
          </cell>
          <cell r="I99">
            <v>1.22</v>
          </cell>
          <cell r="J99">
            <v>1.32</v>
          </cell>
          <cell r="K99">
            <v>2.54</v>
          </cell>
          <cell r="P99">
            <v>6</v>
          </cell>
        </row>
        <row r="100">
          <cell r="B100">
            <v>20</v>
          </cell>
          <cell r="C100">
            <v>14</v>
          </cell>
          <cell r="D100">
            <v>7.92</v>
          </cell>
          <cell r="E100">
            <v>1</v>
          </cell>
          <cell r="I100">
            <v>1.42</v>
          </cell>
          <cell r="J100">
            <v>2.48</v>
          </cell>
          <cell r="K100">
            <v>3.9</v>
          </cell>
          <cell r="P100">
            <v>6</v>
          </cell>
        </row>
        <row r="101">
          <cell r="B101">
            <v>20</v>
          </cell>
          <cell r="C101">
            <v>16</v>
          </cell>
          <cell r="D101">
            <v>7.92</v>
          </cell>
          <cell r="E101">
            <v>1</v>
          </cell>
          <cell r="I101">
            <v>1.62</v>
          </cell>
          <cell r="J101">
            <v>2.73</v>
          </cell>
          <cell r="K101">
            <v>4.3499999999999996</v>
          </cell>
          <cell r="P101">
            <v>6</v>
          </cell>
        </row>
        <row r="102">
          <cell r="B102">
            <v>20</v>
          </cell>
          <cell r="C102">
            <v>18</v>
          </cell>
          <cell r="D102">
            <v>7.92</v>
          </cell>
          <cell r="E102">
            <v>1</v>
          </cell>
          <cell r="I102">
            <v>1.82</v>
          </cell>
          <cell r="J102">
            <v>3.12</v>
          </cell>
          <cell r="K102">
            <v>4.9400000000000004</v>
          </cell>
          <cell r="P102">
            <v>6</v>
          </cell>
        </row>
        <row r="103">
          <cell r="B103">
            <v>20</v>
          </cell>
          <cell r="C103">
            <v>20</v>
          </cell>
          <cell r="D103">
            <v>9.5299999999999994</v>
          </cell>
          <cell r="E103">
            <v>1</v>
          </cell>
          <cell r="I103">
            <v>2.0299999999999998</v>
          </cell>
          <cell r="J103">
            <v>5.47</v>
          </cell>
          <cell r="K103">
            <v>7.5</v>
          </cell>
          <cell r="P103">
            <v>7</v>
          </cell>
        </row>
        <row r="104">
          <cell r="B104">
            <v>20</v>
          </cell>
          <cell r="C104">
            <v>22</v>
          </cell>
          <cell r="D104">
            <v>9.5299999999999994</v>
          </cell>
          <cell r="E104">
            <v>1</v>
          </cell>
          <cell r="I104">
            <v>2.23</v>
          </cell>
          <cell r="J104">
            <v>6.47</v>
          </cell>
          <cell r="K104">
            <v>8.6999999999999993</v>
          </cell>
          <cell r="P104">
            <v>8</v>
          </cell>
        </row>
        <row r="105">
          <cell r="B105">
            <v>20</v>
          </cell>
          <cell r="C105">
            <v>24</v>
          </cell>
          <cell r="D105">
            <v>9.5299999999999994</v>
          </cell>
          <cell r="E105">
            <v>1</v>
          </cell>
          <cell r="I105">
            <v>2.4300000000000002</v>
          </cell>
          <cell r="J105">
            <v>6.57</v>
          </cell>
          <cell r="K105">
            <v>9</v>
          </cell>
          <cell r="P105">
            <v>8</v>
          </cell>
        </row>
        <row r="106">
          <cell r="B106">
            <v>20</v>
          </cell>
          <cell r="C106">
            <v>26</v>
          </cell>
          <cell r="D106">
            <v>12.7</v>
          </cell>
          <cell r="E106">
            <v>1.25</v>
          </cell>
          <cell r="I106">
            <v>2.64</v>
          </cell>
          <cell r="J106">
            <v>13.86</v>
          </cell>
          <cell r="K106">
            <v>16.5</v>
          </cell>
          <cell r="P106">
            <v>9</v>
          </cell>
        </row>
        <row r="107">
          <cell r="B107">
            <v>20</v>
          </cell>
          <cell r="C107">
            <v>28</v>
          </cell>
          <cell r="D107">
            <v>12.7</v>
          </cell>
          <cell r="E107">
            <v>1.25</v>
          </cell>
          <cell r="I107">
            <v>2.84</v>
          </cell>
          <cell r="J107">
            <v>15.16</v>
          </cell>
          <cell r="K107">
            <v>18</v>
          </cell>
          <cell r="P107">
            <v>9</v>
          </cell>
        </row>
        <row r="108">
          <cell r="B108">
            <v>20</v>
          </cell>
          <cell r="C108">
            <v>30</v>
          </cell>
          <cell r="D108">
            <v>12.7</v>
          </cell>
          <cell r="E108">
            <v>1.25</v>
          </cell>
          <cell r="I108">
            <v>3.04</v>
          </cell>
          <cell r="J108">
            <v>16.45</v>
          </cell>
          <cell r="K108">
            <v>19.489999999999998</v>
          </cell>
          <cell r="P108">
            <v>10</v>
          </cell>
        </row>
        <row r="109">
          <cell r="B109">
            <v>20</v>
          </cell>
          <cell r="C109">
            <v>32</v>
          </cell>
          <cell r="D109">
            <v>12.7</v>
          </cell>
          <cell r="E109">
            <v>1.25</v>
          </cell>
          <cell r="I109">
            <v>3.24</v>
          </cell>
          <cell r="J109">
            <v>17.75</v>
          </cell>
          <cell r="K109">
            <v>20.990000000000002</v>
          </cell>
          <cell r="P109">
            <v>11</v>
          </cell>
        </row>
        <row r="110">
          <cell r="B110">
            <v>20</v>
          </cell>
          <cell r="C110">
            <v>34</v>
          </cell>
          <cell r="D110">
            <v>12.7</v>
          </cell>
          <cell r="E110">
            <v>1.25</v>
          </cell>
          <cell r="I110">
            <v>3.45</v>
          </cell>
          <cell r="J110">
            <v>18.54</v>
          </cell>
          <cell r="K110">
            <v>21.99</v>
          </cell>
          <cell r="P110">
            <v>12</v>
          </cell>
        </row>
        <row r="111">
          <cell r="B111">
            <v>20</v>
          </cell>
          <cell r="C111">
            <v>36</v>
          </cell>
          <cell r="D111">
            <v>12.7</v>
          </cell>
          <cell r="E111">
            <v>1.25</v>
          </cell>
          <cell r="I111">
            <v>3.65</v>
          </cell>
          <cell r="J111">
            <v>18.84</v>
          </cell>
          <cell r="K111">
            <v>22.49</v>
          </cell>
          <cell r="P111">
            <v>12</v>
          </cell>
        </row>
        <row r="112">
          <cell r="B112">
            <v>30</v>
          </cell>
          <cell r="C112">
            <v>8</v>
          </cell>
          <cell r="D112">
            <v>7.04</v>
          </cell>
          <cell r="E112">
            <v>1</v>
          </cell>
          <cell r="I112">
            <v>0.81</v>
          </cell>
          <cell r="J112">
            <v>1.1399999999999999</v>
          </cell>
          <cell r="K112">
            <v>1.95</v>
          </cell>
          <cell r="P112">
            <v>4</v>
          </cell>
        </row>
        <row r="113">
          <cell r="B113">
            <v>30</v>
          </cell>
          <cell r="C113">
            <v>10</v>
          </cell>
          <cell r="D113">
            <v>7.8</v>
          </cell>
          <cell r="E113">
            <v>1</v>
          </cell>
          <cell r="I113">
            <v>1.01</v>
          </cell>
          <cell r="J113">
            <v>1.99</v>
          </cell>
          <cell r="K113">
            <v>3</v>
          </cell>
          <cell r="P113">
            <v>4</v>
          </cell>
        </row>
        <row r="114">
          <cell r="B114">
            <v>30</v>
          </cell>
          <cell r="C114">
            <v>12</v>
          </cell>
          <cell r="D114">
            <v>8.3800000000000008</v>
          </cell>
          <cell r="E114">
            <v>1</v>
          </cell>
          <cell r="I114">
            <v>1.22</v>
          </cell>
          <cell r="J114">
            <v>2.68</v>
          </cell>
          <cell r="K114">
            <v>3.9000000000000004</v>
          </cell>
          <cell r="P114">
            <v>6</v>
          </cell>
        </row>
        <row r="115">
          <cell r="B115">
            <v>30</v>
          </cell>
          <cell r="C115">
            <v>14</v>
          </cell>
          <cell r="D115">
            <v>9.5299999999999994</v>
          </cell>
          <cell r="E115">
            <v>1</v>
          </cell>
          <cell r="I115">
            <v>1.42</v>
          </cell>
          <cell r="J115">
            <v>3.97</v>
          </cell>
          <cell r="K115">
            <v>5.3900000000000006</v>
          </cell>
          <cell r="P115">
            <v>6</v>
          </cell>
        </row>
        <row r="116">
          <cell r="B116">
            <v>30</v>
          </cell>
          <cell r="C116">
            <v>16</v>
          </cell>
          <cell r="D116">
            <v>9.5299999999999994</v>
          </cell>
          <cell r="E116">
            <v>1</v>
          </cell>
          <cell r="I116">
            <v>1.62</v>
          </cell>
          <cell r="J116">
            <v>4.68</v>
          </cell>
          <cell r="K116">
            <v>6.3</v>
          </cell>
          <cell r="P116">
            <v>6</v>
          </cell>
        </row>
        <row r="117">
          <cell r="B117">
            <v>30</v>
          </cell>
          <cell r="C117">
            <v>18</v>
          </cell>
          <cell r="D117">
            <v>11.13</v>
          </cell>
          <cell r="E117">
            <v>1.25</v>
          </cell>
          <cell r="I117">
            <v>1.82</v>
          </cell>
          <cell r="J117">
            <v>6.88</v>
          </cell>
          <cell r="K117">
            <v>8.6999999999999993</v>
          </cell>
          <cell r="P117">
            <v>6</v>
          </cell>
        </row>
        <row r="118">
          <cell r="B118">
            <v>30</v>
          </cell>
          <cell r="C118">
            <v>20</v>
          </cell>
          <cell r="D118">
            <v>12.7</v>
          </cell>
          <cell r="E118">
            <v>1.25</v>
          </cell>
          <cell r="I118">
            <v>2.0299999999999998</v>
          </cell>
          <cell r="J118">
            <v>10.42</v>
          </cell>
          <cell r="K118">
            <v>12.45</v>
          </cell>
          <cell r="P118">
            <v>7</v>
          </cell>
        </row>
        <row r="119">
          <cell r="B119">
            <v>30</v>
          </cell>
          <cell r="C119">
            <v>22</v>
          </cell>
          <cell r="D119">
            <v>12.7</v>
          </cell>
          <cell r="E119">
            <v>1.25</v>
          </cell>
          <cell r="I119">
            <v>2.23</v>
          </cell>
          <cell r="J119">
            <v>11.72</v>
          </cell>
          <cell r="K119">
            <v>13.950000000000001</v>
          </cell>
          <cell r="P119">
            <v>8</v>
          </cell>
        </row>
        <row r="120">
          <cell r="B120">
            <v>30</v>
          </cell>
          <cell r="C120">
            <v>24</v>
          </cell>
          <cell r="D120">
            <v>14.27</v>
          </cell>
          <cell r="E120">
            <v>1.25</v>
          </cell>
          <cell r="I120">
            <v>2.4300000000000002</v>
          </cell>
          <cell r="J120">
            <v>15.57</v>
          </cell>
          <cell r="K120">
            <v>18</v>
          </cell>
          <cell r="P120">
            <v>8</v>
          </cell>
        </row>
        <row r="121">
          <cell r="B121">
            <v>30</v>
          </cell>
          <cell r="C121">
            <v>28</v>
          </cell>
          <cell r="D121">
            <v>15.88</v>
          </cell>
          <cell r="E121">
            <v>1.5</v>
          </cell>
          <cell r="I121">
            <v>2.84</v>
          </cell>
          <cell r="J121">
            <v>22.65</v>
          </cell>
          <cell r="K121">
            <v>25.49</v>
          </cell>
          <cell r="P121">
            <v>9</v>
          </cell>
        </row>
        <row r="122">
          <cell r="B122">
            <v>30</v>
          </cell>
          <cell r="C122">
            <v>30</v>
          </cell>
          <cell r="D122">
            <v>15.88</v>
          </cell>
          <cell r="E122">
            <v>1.5</v>
          </cell>
          <cell r="I122">
            <v>3.04</v>
          </cell>
          <cell r="J122">
            <v>23.96</v>
          </cell>
          <cell r="K122">
            <v>27</v>
          </cell>
          <cell r="P122">
            <v>10</v>
          </cell>
        </row>
        <row r="123">
          <cell r="B123">
            <v>30</v>
          </cell>
          <cell r="C123">
            <v>32</v>
          </cell>
          <cell r="D123">
            <v>15.88</v>
          </cell>
          <cell r="E123">
            <v>1.5</v>
          </cell>
          <cell r="I123">
            <v>3.24</v>
          </cell>
          <cell r="J123">
            <v>26.76</v>
          </cell>
          <cell r="K123">
            <v>30</v>
          </cell>
          <cell r="P123">
            <v>11</v>
          </cell>
        </row>
        <row r="124">
          <cell r="B124">
            <v>30</v>
          </cell>
          <cell r="C124">
            <v>34</v>
          </cell>
          <cell r="D124">
            <v>15.88</v>
          </cell>
          <cell r="E124">
            <v>1.5</v>
          </cell>
          <cell r="I124">
            <v>3.45</v>
          </cell>
          <cell r="J124">
            <v>28.05</v>
          </cell>
          <cell r="K124">
            <v>31.5</v>
          </cell>
          <cell r="P124">
            <v>12</v>
          </cell>
        </row>
        <row r="125">
          <cell r="B125">
            <v>30</v>
          </cell>
          <cell r="C125">
            <v>36</v>
          </cell>
          <cell r="D125">
            <v>15.88</v>
          </cell>
          <cell r="E125">
            <v>1.5</v>
          </cell>
          <cell r="I125">
            <v>3.65</v>
          </cell>
          <cell r="J125">
            <v>29.35</v>
          </cell>
          <cell r="K125">
            <v>33</v>
          </cell>
          <cell r="P125">
            <v>12</v>
          </cell>
        </row>
        <row r="126">
          <cell r="B126">
            <v>40</v>
          </cell>
          <cell r="C126">
            <v>0.125</v>
          </cell>
          <cell r="D126">
            <v>1.73</v>
          </cell>
          <cell r="E126">
            <v>1</v>
          </cell>
          <cell r="I126">
            <v>7.0000000000000007E-2</v>
          </cell>
          <cell r="K126">
            <v>7.0000000000000007E-2</v>
          </cell>
          <cell r="P126">
            <v>2</v>
          </cell>
        </row>
        <row r="127">
          <cell r="B127">
            <v>40</v>
          </cell>
          <cell r="C127">
            <v>0.125</v>
          </cell>
          <cell r="D127">
            <v>1.73</v>
          </cell>
          <cell r="E127">
            <v>1</v>
          </cell>
          <cell r="I127">
            <v>7.0000000000000007E-2</v>
          </cell>
          <cell r="K127">
            <v>7.0000000000000007E-2</v>
          </cell>
          <cell r="P127">
            <v>2</v>
          </cell>
        </row>
        <row r="128">
          <cell r="B128">
            <v>40</v>
          </cell>
          <cell r="C128">
            <v>0.125</v>
          </cell>
          <cell r="D128">
            <v>1.73</v>
          </cell>
          <cell r="E128">
            <v>1</v>
          </cell>
          <cell r="I128">
            <v>7.0000000000000007E-2</v>
          </cell>
          <cell r="K128">
            <v>7.0000000000000007E-2</v>
          </cell>
          <cell r="P128">
            <v>2</v>
          </cell>
        </row>
        <row r="129">
          <cell r="B129">
            <v>40</v>
          </cell>
          <cell r="C129">
            <v>0.25</v>
          </cell>
          <cell r="D129">
            <v>2.2400000000000002</v>
          </cell>
          <cell r="E129">
            <v>1</v>
          </cell>
          <cell r="I129">
            <v>7.0000000000000007E-2</v>
          </cell>
          <cell r="K129">
            <v>7.0000000000000007E-2</v>
          </cell>
          <cell r="P129">
            <v>2</v>
          </cell>
        </row>
        <row r="130">
          <cell r="B130">
            <v>40</v>
          </cell>
          <cell r="C130">
            <v>0.25</v>
          </cell>
          <cell r="D130">
            <v>2.2400000000000002</v>
          </cell>
          <cell r="E130">
            <v>1</v>
          </cell>
          <cell r="I130">
            <v>7.0000000000000007E-2</v>
          </cell>
          <cell r="K130">
            <v>7.0000000000000007E-2</v>
          </cell>
          <cell r="P130">
            <v>2</v>
          </cell>
        </row>
        <row r="131">
          <cell r="B131">
            <v>40</v>
          </cell>
          <cell r="C131">
            <v>0.25</v>
          </cell>
          <cell r="D131">
            <v>2.2400000000000002</v>
          </cell>
          <cell r="E131">
            <v>1</v>
          </cell>
          <cell r="I131">
            <v>7.0000000000000007E-2</v>
          </cell>
          <cell r="K131">
            <v>7.0000000000000007E-2</v>
          </cell>
          <cell r="P131">
            <v>2</v>
          </cell>
        </row>
        <row r="132">
          <cell r="B132">
            <v>40</v>
          </cell>
          <cell r="C132">
            <v>0.375</v>
          </cell>
          <cell r="D132">
            <v>2.31</v>
          </cell>
          <cell r="E132">
            <v>1</v>
          </cell>
          <cell r="I132">
            <v>7.0000000000000007E-2</v>
          </cell>
          <cell r="J132">
            <v>0</v>
          </cell>
          <cell r="K132">
            <v>7.0000000000000007E-2</v>
          </cell>
          <cell r="P132">
            <v>2</v>
          </cell>
        </row>
        <row r="133">
          <cell r="B133">
            <v>40</v>
          </cell>
          <cell r="C133">
            <v>0.375</v>
          </cell>
          <cell r="D133">
            <v>2.31</v>
          </cell>
          <cell r="E133">
            <v>1</v>
          </cell>
          <cell r="I133">
            <v>7.0000000000000007E-2</v>
          </cell>
          <cell r="J133">
            <v>0</v>
          </cell>
          <cell r="K133">
            <v>7.0000000000000007E-2</v>
          </cell>
          <cell r="P133">
            <v>2</v>
          </cell>
        </row>
        <row r="134">
          <cell r="B134">
            <v>40</v>
          </cell>
          <cell r="C134">
            <v>0.375</v>
          </cell>
          <cell r="D134">
            <v>2.31</v>
          </cell>
          <cell r="E134">
            <v>1</v>
          </cell>
          <cell r="I134">
            <v>7.0000000000000007E-2</v>
          </cell>
          <cell r="J134">
            <v>0</v>
          </cell>
          <cell r="K134">
            <v>7.0000000000000007E-2</v>
          </cell>
          <cell r="P134">
            <v>2</v>
          </cell>
        </row>
        <row r="135">
          <cell r="B135">
            <v>40</v>
          </cell>
          <cell r="C135">
            <v>0.5</v>
          </cell>
          <cell r="D135">
            <v>2.77</v>
          </cell>
          <cell r="E135">
            <v>1</v>
          </cell>
          <cell r="I135">
            <v>7.0000000000000007E-2</v>
          </cell>
          <cell r="J135">
            <v>0</v>
          </cell>
          <cell r="K135">
            <v>7.0000000000000007E-2</v>
          </cell>
          <cell r="P135">
            <v>2</v>
          </cell>
        </row>
        <row r="136">
          <cell r="B136">
            <v>40</v>
          </cell>
          <cell r="C136">
            <v>0.5</v>
          </cell>
          <cell r="D136">
            <v>2.77</v>
          </cell>
          <cell r="E136">
            <v>1</v>
          </cell>
          <cell r="I136">
            <v>7.0000000000000007E-2</v>
          </cell>
          <cell r="J136">
            <v>0</v>
          </cell>
          <cell r="K136">
            <v>7.0000000000000007E-2</v>
          </cell>
          <cell r="P136">
            <v>2</v>
          </cell>
        </row>
        <row r="137">
          <cell r="B137">
            <v>40</v>
          </cell>
          <cell r="C137">
            <v>0.5</v>
          </cell>
          <cell r="D137">
            <v>2.77</v>
          </cell>
          <cell r="E137">
            <v>1</v>
          </cell>
          <cell r="I137">
            <v>7.0000000000000007E-2</v>
          </cell>
          <cell r="J137">
            <v>0</v>
          </cell>
          <cell r="K137">
            <v>7.0000000000000007E-2</v>
          </cell>
          <cell r="P137">
            <v>2</v>
          </cell>
        </row>
        <row r="138">
          <cell r="B138">
            <v>40</v>
          </cell>
          <cell r="C138">
            <v>0.75</v>
          </cell>
          <cell r="D138">
            <v>2.87</v>
          </cell>
          <cell r="E138">
            <v>1</v>
          </cell>
          <cell r="I138">
            <v>7.0000000000000007E-2</v>
          </cell>
          <cell r="J138">
            <v>0</v>
          </cell>
          <cell r="K138">
            <v>7.0000000000000007E-2</v>
          </cell>
          <cell r="P138">
            <v>2</v>
          </cell>
        </row>
        <row r="139">
          <cell r="B139">
            <v>40</v>
          </cell>
          <cell r="C139">
            <v>0.75</v>
          </cell>
          <cell r="D139">
            <v>2.87</v>
          </cell>
          <cell r="E139">
            <v>1</v>
          </cell>
          <cell r="I139">
            <v>7.0000000000000007E-2</v>
          </cell>
          <cell r="J139">
            <v>0</v>
          </cell>
          <cell r="K139">
            <v>7.0000000000000007E-2</v>
          </cell>
          <cell r="P139">
            <v>2</v>
          </cell>
        </row>
        <row r="140">
          <cell r="B140">
            <v>40</v>
          </cell>
          <cell r="C140">
            <v>0.75</v>
          </cell>
          <cell r="D140">
            <v>2.87</v>
          </cell>
          <cell r="E140">
            <v>1</v>
          </cell>
          <cell r="I140">
            <v>7.0000000000000007E-2</v>
          </cell>
          <cell r="J140">
            <v>0</v>
          </cell>
          <cell r="K140">
            <v>7.0000000000000007E-2</v>
          </cell>
          <cell r="P140">
            <v>2</v>
          </cell>
        </row>
        <row r="141">
          <cell r="B141">
            <v>40</v>
          </cell>
          <cell r="C141">
            <v>1</v>
          </cell>
          <cell r="D141">
            <v>3.38</v>
          </cell>
          <cell r="E141">
            <v>1</v>
          </cell>
          <cell r="I141">
            <v>0.12</v>
          </cell>
          <cell r="J141">
            <v>0</v>
          </cell>
          <cell r="K141">
            <v>0.12</v>
          </cell>
          <cell r="P141">
            <v>2</v>
          </cell>
        </row>
        <row r="142">
          <cell r="B142">
            <v>40</v>
          </cell>
          <cell r="C142">
            <v>1</v>
          </cell>
          <cell r="D142">
            <v>3.38</v>
          </cell>
          <cell r="E142">
            <v>1</v>
          </cell>
          <cell r="I142">
            <v>0.12</v>
          </cell>
          <cell r="J142">
            <v>0</v>
          </cell>
          <cell r="K142">
            <v>0.12</v>
          </cell>
          <cell r="P142">
            <v>2</v>
          </cell>
        </row>
        <row r="143">
          <cell r="B143">
            <v>40</v>
          </cell>
          <cell r="C143">
            <v>1</v>
          </cell>
          <cell r="D143">
            <v>3.38</v>
          </cell>
          <cell r="E143">
            <v>1</v>
          </cell>
          <cell r="I143">
            <v>0.12</v>
          </cell>
          <cell r="J143">
            <v>0</v>
          </cell>
          <cell r="K143">
            <v>0.12</v>
          </cell>
          <cell r="P143">
            <v>2</v>
          </cell>
        </row>
        <row r="144">
          <cell r="B144">
            <v>40</v>
          </cell>
          <cell r="C144">
            <v>1.25</v>
          </cell>
          <cell r="D144">
            <v>3.56</v>
          </cell>
          <cell r="E144">
            <v>1</v>
          </cell>
          <cell r="I144">
            <v>0.15</v>
          </cell>
          <cell r="K144">
            <v>0.15</v>
          </cell>
          <cell r="P144">
            <v>2</v>
          </cell>
        </row>
        <row r="145">
          <cell r="B145">
            <v>40</v>
          </cell>
          <cell r="C145">
            <v>1.25</v>
          </cell>
          <cell r="D145">
            <v>3.56</v>
          </cell>
          <cell r="E145">
            <v>1</v>
          </cell>
          <cell r="I145">
            <v>0.15</v>
          </cell>
          <cell r="K145">
            <v>0.15</v>
          </cell>
          <cell r="P145">
            <v>2</v>
          </cell>
        </row>
        <row r="146">
          <cell r="B146">
            <v>40</v>
          </cell>
          <cell r="C146">
            <v>1.25</v>
          </cell>
          <cell r="D146">
            <v>3.56</v>
          </cell>
          <cell r="E146">
            <v>1</v>
          </cell>
          <cell r="I146">
            <v>0.15</v>
          </cell>
          <cell r="K146">
            <v>0.15</v>
          </cell>
          <cell r="P146">
            <v>2</v>
          </cell>
        </row>
        <row r="147">
          <cell r="B147">
            <v>40</v>
          </cell>
          <cell r="C147">
            <v>1.5</v>
          </cell>
          <cell r="D147">
            <v>3.68</v>
          </cell>
          <cell r="E147">
            <v>1</v>
          </cell>
          <cell r="I147">
            <v>0.15</v>
          </cell>
          <cell r="J147">
            <v>0</v>
          </cell>
          <cell r="K147">
            <v>0.15</v>
          </cell>
          <cell r="P147">
            <v>2</v>
          </cell>
        </row>
        <row r="148">
          <cell r="B148">
            <v>40</v>
          </cell>
          <cell r="C148">
            <v>1.5</v>
          </cell>
          <cell r="D148">
            <v>3.68</v>
          </cell>
          <cell r="E148">
            <v>1</v>
          </cell>
          <cell r="I148">
            <v>0.15</v>
          </cell>
          <cell r="J148">
            <v>0</v>
          </cell>
          <cell r="K148">
            <v>0.15</v>
          </cell>
          <cell r="P148">
            <v>2</v>
          </cell>
        </row>
        <row r="149">
          <cell r="B149">
            <v>40</v>
          </cell>
          <cell r="C149">
            <v>1.5</v>
          </cell>
          <cell r="D149">
            <v>3.68</v>
          </cell>
          <cell r="E149">
            <v>1</v>
          </cell>
          <cell r="I149">
            <v>0.15</v>
          </cell>
          <cell r="J149">
            <v>0</v>
          </cell>
          <cell r="K149">
            <v>0.15</v>
          </cell>
          <cell r="P149">
            <v>2</v>
          </cell>
        </row>
        <row r="150">
          <cell r="B150">
            <v>40</v>
          </cell>
          <cell r="C150">
            <v>2</v>
          </cell>
          <cell r="D150">
            <v>3.91</v>
          </cell>
          <cell r="E150">
            <v>1</v>
          </cell>
          <cell r="I150">
            <v>0.3</v>
          </cell>
          <cell r="J150">
            <v>0</v>
          </cell>
          <cell r="K150">
            <v>0.3</v>
          </cell>
          <cell r="P150">
            <v>2</v>
          </cell>
        </row>
        <row r="151">
          <cell r="B151">
            <v>40</v>
          </cell>
          <cell r="C151">
            <v>2</v>
          </cell>
          <cell r="D151">
            <v>3.91</v>
          </cell>
          <cell r="E151">
            <v>1</v>
          </cell>
          <cell r="I151">
            <v>0.3</v>
          </cell>
          <cell r="J151">
            <v>0</v>
          </cell>
          <cell r="K151">
            <v>0.3</v>
          </cell>
          <cell r="P151">
            <v>2</v>
          </cell>
        </row>
        <row r="152">
          <cell r="B152">
            <v>40</v>
          </cell>
          <cell r="C152">
            <v>2</v>
          </cell>
          <cell r="D152">
            <v>3.91</v>
          </cell>
          <cell r="E152">
            <v>1</v>
          </cell>
          <cell r="I152">
            <v>0.3</v>
          </cell>
          <cell r="J152">
            <v>0</v>
          </cell>
          <cell r="K152">
            <v>0.3</v>
          </cell>
          <cell r="P152">
            <v>2</v>
          </cell>
        </row>
        <row r="153">
          <cell r="B153">
            <v>40</v>
          </cell>
          <cell r="C153">
            <v>2.5</v>
          </cell>
          <cell r="D153">
            <v>5.16</v>
          </cell>
          <cell r="E153">
            <v>1</v>
          </cell>
          <cell r="I153">
            <v>0.25</v>
          </cell>
          <cell r="J153">
            <v>0.2</v>
          </cell>
          <cell r="K153">
            <v>0.45</v>
          </cell>
          <cell r="P153">
            <v>2</v>
          </cell>
        </row>
        <row r="154">
          <cell r="B154">
            <v>40</v>
          </cell>
          <cell r="C154">
            <v>3</v>
          </cell>
          <cell r="D154">
            <v>5.49</v>
          </cell>
          <cell r="E154">
            <v>1</v>
          </cell>
          <cell r="I154">
            <v>0.3</v>
          </cell>
          <cell r="J154">
            <v>0.3</v>
          </cell>
          <cell r="K154">
            <v>0.6</v>
          </cell>
          <cell r="P154">
            <v>2</v>
          </cell>
        </row>
        <row r="155">
          <cell r="B155">
            <v>40</v>
          </cell>
          <cell r="C155">
            <v>3.5</v>
          </cell>
          <cell r="D155">
            <v>5.74</v>
          </cell>
          <cell r="E155">
            <v>1</v>
          </cell>
          <cell r="I155">
            <v>0.35</v>
          </cell>
          <cell r="J155">
            <v>0.4</v>
          </cell>
          <cell r="K155">
            <v>0.75</v>
          </cell>
          <cell r="P155">
            <v>3</v>
          </cell>
        </row>
        <row r="156">
          <cell r="B156">
            <v>40</v>
          </cell>
          <cell r="C156">
            <v>4</v>
          </cell>
          <cell r="D156">
            <v>6.02</v>
          </cell>
          <cell r="E156">
            <v>1</v>
          </cell>
          <cell r="I156">
            <v>0.41</v>
          </cell>
          <cell r="J156">
            <v>0.49</v>
          </cell>
          <cell r="K156">
            <v>0.89999999999999991</v>
          </cell>
          <cell r="P156">
            <v>3</v>
          </cell>
        </row>
        <row r="157">
          <cell r="B157">
            <v>40</v>
          </cell>
          <cell r="C157">
            <v>5</v>
          </cell>
          <cell r="D157">
            <v>6.55</v>
          </cell>
          <cell r="E157">
            <v>1</v>
          </cell>
          <cell r="I157">
            <v>0.51</v>
          </cell>
          <cell r="J157">
            <v>0.54</v>
          </cell>
          <cell r="K157">
            <v>1.05</v>
          </cell>
          <cell r="P157">
            <v>4</v>
          </cell>
        </row>
        <row r="158">
          <cell r="B158">
            <v>40</v>
          </cell>
          <cell r="C158">
            <v>6</v>
          </cell>
          <cell r="D158">
            <v>7.11</v>
          </cell>
          <cell r="E158">
            <v>1</v>
          </cell>
          <cell r="I158">
            <v>0.61</v>
          </cell>
          <cell r="J158">
            <v>1.04</v>
          </cell>
          <cell r="K158">
            <v>1.65</v>
          </cell>
          <cell r="P158">
            <v>4</v>
          </cell>
        </row>
        <row r="159">
          <cell r="B159">
            <v>40</v>
          </cell>
          <cell r="C159">
            <v>8</v>
          </cell>
          <cell r="D159">
            <v>8.18</v>
          </cell>
          <cell r="E159">
            <v>1</v>
          </cell>
          <cell r="I159">
            <v>0.81</v>
          </cell>
          <cell r="J159">
            <v>1.73</v>
          </cell>
          <cell r="K159">
            <v>2.54</v>
          </cell>
          <cell r="P159">
            <v>4</v>
          </cell>
        </row>
        <row r="160">
          <cell r="B160">
            <v>40</v>
          </cell>
          <cell r="C160">
            <v>10</v>
          </cell>
          <cell r="D160">
            <v>9.27</v>
          </cell>
          <cell r="E160">
            <v>1</v>
          </cell>
          <cell r="I160">
            <v>1.01</v>
          </cell>
          <cell r="J160">
            <v>3.04</v>
          </cell>
          <cell r="K160">
            <v>4.05</v>
          </cell>
          <cell r="P160">
            <v>4</v>
          </cell>
        </row>
        <row r="161">
          <cell r="B161">
            <v>40</v>
          </cell>
          <cell r="C161">
            <v>12</v>
          </cell>
          <cell r="D161">
            <v>10.31</v>
          </cell>
          <cell r="E161">
            <v>1.25</v>
          </cell>
          <cell r="I161">
            <v>1.22</v>
          </cell>
          <cell r="J161">
            <v>4.0199999999999996</v>
          </cell>
          <cell r="K161">
            <v>5.2399999999999993</v>
          </cell>
          <cell r="P161">
            <v>6</v>
          </cell>
        </row>
        <row r="162">
          <cell r="B162">
            <v>40</v>
          </cell>
          <cell r="C162">
            <v>14</v>
          </cell>
          <cell r="D162">
            <v>11.13</v>
          </cell>
          <cell r="E162">
            <v>1.25</v>
          </cell>
          <cell r="I162">
            <v>1.42</v>
          </cell>
          <cell r="J162">
            <v>5.33</v>
          </cell>
          <cell r="K162">
            <v>6.75</v>
          </cell>
          <cell r="P162">
            <v>6</v>
          </cell>
        </row>
        <row r="163">
          <cell r="B163">
            <v>40</v>
          </cell>
          <cell r="C163">
            <v>16</v>
          </cell>
          <cell r="D163">
            <v>12.7</v>
          </cell>
          <cell r="E163">
            <v>1.25</v>
          </cell>
          <cell r="I163">
            <v>1.62</v>
          </cell>
          <cell r="J163">
            <v>8.42</v>
          </cell>
          <cell r="K163">
            <v>10.039999999999999</v>
          </cell>
          <cell r="P163">
            <v>6</v>
          </cell>
        </row>
        <row r="164">
          <cell r="B164">
            <v>40</v>
          </cell>
          <cell r="C164">
            <v>18</v>
          </cell>
          <cell r="D164">
            <v>14.27</v>
          </cell>
          <cell r="E164">
            <v>1.25</v>
          </cell>
          <cell r="I164">
            <v>1.82</v>
          </cell>
          <cell r="J164">
            <v>11.53</v>
          </cell>
          <cell r="K164">
            <v>13.35</v>
          </cell>
          <cell r="P164">
            <v>6</v>
          </cell>
        </row>
        <row r="165">
          <cell r="B165">
            <v>40</v>
          </cell>
          <cell r="C165">
            <v>20</v>
          </cell>
          <cell r="D165">
            <v>15.09</v>
          </cell>
          <cell r="E165">
            <v>1.5</v>
          </cell>
          <cell r="I165">
            <v>2.0299999999999998</v>
          </cell>
          <cell r="J165">
            <v>14.47</v>
          </cell>
          <cell r="K165">
            <v>16.5</v>
          </cell>
          <cell r="P165">
            <v>7</v>
          </cell>
        </row>
        <row r="166">
          <cell r="B166">
            <v>40</v>
          </cell>
          <cell r="C166">
            <v>24</v>
          </cell>
          <cell r="D166">
            <v>17.48</v>
          </cell>
          <cell r="E166">
            <v>1.5</v>
          </cell>
          <cell r="I166">
            <v>2.4300000000000002</v>
          </cell>
          <cell r="J166">
            <v>24.57</v>
          </cell>
          <cell r="K166">
            <v>27</v>
          </cell>
          <cell r="P166">
            <v>8</v>
          </cell>
        </row>
        <row r="167">
          <cell r="B167">
            <v>40</v>
          </cell>
          <cell r="C167">
            <v>32</v>
          </cell>
          <cell r="D167">
            <v>17.48</v>
          </cell>
          <cell r="E167">
            <v>1.5</v>
          </cell>
          <cell r="I167">
            <v>3.24</v>
          </cell>
          <cell r="J167">
            <v>31.26</v>
          </cell>
          <cell r="K167">
            <v>34.5</v>
          </cell>
          <cell r="P167">
            <v>11</v>
          </cell>
        </row>
        <row r="168">
          <cell r="B168">
            <v>40</v>
          </cell>
          <cell r="C168">
            <v>34</v>
          </cell>
          <cell r="D168">
            <v>17.48</v>
          </cell>
          <cell r="E168">
            <v>1.5</v>
          </cell>
          <cell r="I168">
            <v>3.45</v>
          </cell>
          <cell r="J168">
            <v>34.049999999999997</v>
          </cell>
          <cell r="K168">
            <v>37.5</v>
          </cell>
          <cell r="P168">
            <v>12</v>
          </cell>
        </row>
        <row r="169">
          <cell r="B169">
            <v>40</v>
          </cell>
          <cell r="C169">
            <v>36</v>
          </cell>
          <cell r="D169">
            <v>19.05</v>
          </cell>
          <cell r="E169">
            <v>2</v>
          </cell>
          <cell r="I169">
            <v>3.65</v>
          </cell>
          <cell r="J169">
            <v>41.34</v>
          </cell>
          <cell r="K169">
            <v>44.99</v>
          </cell>
          <cell r="P169">
            <v>12</v>
          </cell>
        </row>
        <row r="170">
          <cell r="B170" t="str">
            <v>40S</v>
          </cell>
          <cell r="C170">
            <v>0.125</v>
          </cell>
          <cell r="D170">
            <v>1.73</v>
          </cell>
          <cell r="E170">
            <v>1</v>
          </cell>
          <cell r="I170">
            <v>7.0000000000000007E-2</v>
          </cell>
          <cell r="K170">
            <v>7.0000000000000007E-2</v>
          </cell>
          <cell r="P170">
            <v>2</v>
          </cell>
        </row>
        <row r="171">
          <cell r="B171" t="str">
            <v>40S</v>
          </cell>
          <cell r="C171">
            <v>0.125</v>
          </cell>
          <cell r="D171">
            <v>1.73</v>
          </cell>
          <cell r="E171">
            <v>1</v>
          </cell>
          <cell r="I171">
            <v>7.0000000000000007E-2</v>
          </cell>
          <cell r="K171">
            <v>7.0000000000000007E-2</v>
          </cell>
          <cell r="P171">
            <v>2</v>
          </cell>
        </row>
        <row r="172">
          <cell r="B172" t="str">
            <v>40S</v>
          </cell>
          <cell r="C172">
            <v>0.125</v>
          </cell>
          <cell r="D172">
            <v>1.73</v>
          </cell>
          <cell r="E172">
            <v>1</v>
          </cell>
          <cell r="I172">
            <v>7.0000000000000007E-2</v>
          </cell>
          <cell r="K172">
            <v>7.0000000000000007E-2</v>
          </cell>
          <cell r="P172">
            <v>2</v>
          </cell>
        </row>
        <row r="173">
          <cell r="B173" t="str">
            <v>40S</v>
          </cell>
          <cell r="C173">
            <v>0.25</v>
          </cell>
          <cell r="D173">
            <v>2.2400000000000002</v>
          </cell>
          <cell r="E173">
            <v>1</v>
          </cell>
          <cell r="I173">
            <v>7.0000000000000007E-2</v>
          </cell>
          <cell r="K173">
            <v>7.0000000000000007E-2</v>
          </cell>
          <cell r="P173">
            <v>2</v>
          </cell>
        </row>
        <row r="174">
          <cell r="B174" t="str">
            <v>40S</v>
          </cell>
          <cell r="C174">
            <v>0.25</v>
          </cell>
          <cell r="D174">
            <v>2.2400000000000002</v>
          </cell>
          <cell r="E174">
            <v>1</v>
          </cell>
          <cell r="I174">
            <v>7.0000000000000007E-2</v>
          </cell>
          <cell r="K174">
            <v>7.0000000000000007E-2</v>
          </cell>
          <cell r="P174">
            <v>2</v>
          </cell>
        </row>
        <row r="175">
          <cell r="B175" t="str">
            <v>40S</v>
          </cell>
          <cell r="C175">
            <v>0.25</v>
          </cell>
          <cell r="D175">
            <v>2.2400000000000002</v>
          </cell>
          <cell r="E175">
            <v>1</v>
          </cell>
          <cell r="I175">
            <v>7.0000000000000007E-2</v>
          </cell>
          <cell r="K175">
            <v>7.0000000000000007E-2</v>
          </cell>
          <cell r="P175">
            <v>2</v>
          </cell>
        </row>
        <row r="176">
          <cell r="B176" t="str">
            <v>40S</v>
          </cell>
          <cell r="C176">
            <v>0.375</v>
          </cell>
          <cell r="D176">
            <v>2.31</v>
          </cell>
          <cell r="E176">
            <v>1</v>
          </cell>
          <cell r="I176">
            <v>7.0000000000000007E-2</v>
          </cell>
          <cell r="K176">
            <v>7.0000000000000007E-2</v>
          </cell>
          <cell r="P176">
            <v>2</v>
          </cell>
        </row>
        <row r="177">
          <cell r="B177" t="str">
            <v>40S</v>
          </cell>
          <cell r="C177">
            <v>0.375</v>
          </cell>
          <cell r="D177">
            <v>2.31</v>
          </cell>
          <cell r="E177">
            <v>1</v>
          </cell>
          <cell r="I177">
            <v>7.0000000000000007E-2</v>
          </cell>
          <cell r="K177">
            <v>7.0000000000000007E-2</v>
          </cell>
          <cell r="P177">
            <v>2</v>
          </cell>
        </row>
        <row r="178">
          <cell r="B178" t="str">
            <v>40S</v>
          </cell>
          <cell r="C178">
            <v>0.375</v>
          </cell>
          <cell r="D178">
            <v>2.31</v>
          </cell>
          <cell r="E178">
            <v>1</v>
          </cell>
          <cell r="I178">
            <v>7.0000000000000007E-2</v>
          </cell>
          <cell r="K178">
            <v>7.0000000000000007E-2</v>
          </cell>
          <cell r="P178">
            <v>2</v>
          </cell>
        </row>
        <row r="179">
          <cell r="B179" t="str">
            <v>40S</v>
          </cell>
          <cell r="C179">
            <v>0.5</v>
          </cell>
          <cell r="D179">
            <v>2.77</v>
          </cell>
          <cell r="E179">
            <v>1</v>
          </cell>
          <cell r="I179">
            <v>7.0000000000000007E-2</v>
          </cell>
          <cell r="J179">
            <v>0</v>
          </cell>
          <cell r="K179">
            <v>7.0000000000000007E-2</v>
          </cell>
          <cell r="P179">
            <v>2</v>
          </cell>
        </row>
        <row r="180">
          <cell r="B180" t="str">
            <v>40S</v>
          </cell>
          <cell r="C180">
            <v>0.5</v>
          </cell>
          <cell r="D180">
            <v>2.77</v>
          </cell>
          <cell r="E180">
            <v>1</v>
          </cell>
          <cell r="I180">
            <v>7.0000000000000007E-2</v>
          </cell>
          <cell r="J180">
            <v>0</v>
          </cell>
          <cell r="K180">
            <v>7.0000000000000007E-2</v>
          </cell>
          <cell r="P180">
            <v>2</v>
          </cell>
        </row>
        <row r="181">
          <cell r="B181" t="str">
            <v>40S</v>
          </cell>
          <cell r="C181">
            <v>0.5</v>
          </cell>
          <cell r="D181">
            <v>2.77</v>
          </cell>
          <cell r="E181">
            <v>1</v>
          </cell>
          <cell r="I181">
            <v>7.0000000000000007E-2</v>
          </cell>
          <cell r="J181">
            <v>0</v>
          </cell>
          <cell r="K181">
            <v>7.0000000000000007E-2</v>
          </cell>
          <cell r="P181">
            <v>2</v>
          </cell>
        </row>
        <row r="182">
          <cell r="B182" t="str">
            <v>40S</v>
          </cell>
          <cell r="C182">
            <v>0.75</v>
          </cell>
          <cell r="D182">
            <v>2.87</v>
          </cell>
          <cell r="E182">
            <v>1</v>
          </cell>
          <cell r="I182">
            <v>7.0000000000000007E-2</v>
          </cell>
          <cell r="J182">
            <v>0</v>
          </cell>
          <cell r="K182">
            <v>7.0000000000000007E-2</v>
          </cell>
          <cell r="P182">
            <v>2</v>
          </cell>
        </row>
        <row r="183">
          <cell r="B183" t="str">
            <v>40S</v>
          </cell>
          <cell r="C183">
            <v>0.75</v>
          </cell>
          <cell r="D183">
            <v>2.87</v>
          </cell>
          <cell r="E183">
            <v>1</v>
          </cell>
          <cell r="I183">
            <v>7.0000000000000007E-2</v>
          </cell>
          <cell r="J183">
            <v>0</v>
          </cell>
          <cell r="K183">
            <v>7.0000000000000007E-2</v>
          </cell>
          <cell r="P183">
            <v>2</v>
          </cell>
        </row>
        <row r="184">
          <cell r="B184" t="str">
            <v>40S</v>
          </cell>
          <cell r="C184">
            <v>0.75</v>
          </cell>
          <cell r="D184">
            <v>2.87</v>
          </cell>
          <cell r="E184">
            <v>1</v>
          </cell>
          <cell r="I184">
            <v>7.0000000000000007E-2</v>
          </cell>
          <cell r="J184">
            <v>0</v>
          </cell>
          <cell r="K184">
            <v>7.0000000000000007E-2</v>
          </cell>
          <cell r="P184">
            <v>2</v>
          </cell>
        </row>
        <row r="185">
          <cell r="B185" t="str">
            <v>40S</v>
          </cell>
          <cell r="C185">
            <v>1</v>
          </cell>
          <cell r="D185">
            <v>3.38</v>
          </cell>
          <cell r="E185">
            <v>1</v>
          </cell>
          <cell r="I185">
            <v>0.12</v>
          </cell>
          <cell r="J185">
            <v>0</v>
          </cell>
          <cell r="K185">
            <v>0.12</v>
          </cell>
          <cell r="P185">
            <v>2</v>
          </cell>
        </row>
        <row r="186">
          <cell r="B186" t="str">
            <v>40S</v>
          </cell>
          <cell r="C186">
            <v>1</v>
          </cell>
          <cell r="D186">
            <v>3.38</v>
          </cell>
          <cell r="E186">
            <v>1</v>
          </cell>
          <cell r="I186">
            <v>0.12</v>
          </cell>
          <cell r="J186">
            <v>0</v>
          </cell>
          <cell r="K186">
            <v>0.12</v>
          </cell>
          <cell r="P186">
            <v>2</v>
          </cell>
        </row>
        <row r="187">
          <cell r="B187" t="str">
            <v>40S</v>
          </cell>
          <cell r="C187">
            <v>1</v>
          </cell>
          <cell r="D187">
            <v>3.38</v>
          </cell>
          <cell r="E187">
            <v>1</v>
          </cell>
          <cell r="I187">
            <v>0.12</v>
          </cell>
          <cell r="J187">
            <v>0</v>
          </cell>
          <cell r="K187">
            <v>0.12</v>
          </cell>
          <cell r="P187">
            <v>2</v>
          </cell>
        </row>
        <row r="188">
          <cell r="B188" t="str">
            <v>40S</v>
          </cell>
          <cell r="C188">
            <v>1.25</v>
          </cell>
          <cell r="D188">
            <v>3.56</v>
          </cell>
          <cell r="E188">
            <v>1</v>
          </cell>
          <cell r="I188">
            <v>0.15</v>
          </cell>
          <cell r="K188">
            <v>0.15</v>
          </cell>
          <cell r="P188">
            <v>2</v>
          </cell>
        </row>
        <row r="189">
          <cell r="B189" t="str">
            <v>40S</v>
          </cell>
          <cell r="C189">
            <v>1.25</v>
          </cell>
          <cell r="D189">
            <v>3.56</v>
          </cell>
          <cell r="E189">
            <v>1</v>
          </cell>
          <cell r="I189">
            <v>0.15</v>
          </cell>
          <cell r="K189">
            <v>0.15</v>
          </cell>
          <cell r="P189">
            <v>2</v>
          </cell>
        </row>
        <row r="190">
          <cell r="B190" t="str">
            <v>40S</v>
          </cell>
          <cell r="C190">
            <v>1.25</v>
          </cell>
          <cell r="D190">
            <v>3.56</v>
          </cell>
          <cell r="E190">
            <v>1</v>
          </cell>
          <cell r="I190">
            <v>0.15</v>
          </cell>
          <cell r="K190">
            <v>0.15</v>
          </cell>
          <cell r="P190">
            <v>2</v>
          </cell>
        </row>
        <row r="191">
          <cell r="B191" t="str">
            <v>40S</v>
          </cell>
          <cell r="C191">
            <v>1.5</v>
          </cell>
          <cell r="D191">
            <v>3.68</v>
          </cell>
          <cell r="E191">
            <v>1</v>
          </cell>
          <cell r="I191">
            <v>0.15</v>
          </cell>
          <cell r="J191">
            <v>0</v>
          </cell>
          <cell r="K191">
            <v>0.15</v>
          </cell>
          <cell r="P191">
            <v>2</v>
          </cell>
        </row>
        <row r="192">
          <cell r="B192" t="str">
            <v>40S</v>
          </cell>
          <cell r="C192">
            <v>1.5</v>
          </cell>
          <cell r="D192">
            <v>3.68</v>
          </cell>
          <cell r="E192">
            <v>1</v>
          </cell>
          <cell r="I192">
            <v>0.15</v>
          </cell>
          <cell r="J192">
            <v>0</v>
          </cell>
          <cell r="K192">
            <v>0.15</v>
          </cell>
          <cell r="P192">
            <v>2</v>
          </cell>
        </row>
        <row r="193">
          <cell r="B193" t="str">
            <v>40S</v>
          </cell>
          <cell r="C193">
            <v>1.5</v>
          </cell>
          <cell r="D193">
            <v>3.68</v>
          </cell>
          <cell r="E193">
            <v>1</v>
          </cell>
          <cell r="I193">
            <v>0.15</v>
          </cell>
          <cell r="J193">
            <v>0</v>
          </cell>
          <cell r="K193">
            <v>0.15</v>
          </cell>
          <cell r="P193">
            <v>2</v>
          </cell>
        </row>
        <row r="194">
          <cell r="B194" t="str">
            <v>40S</v>
          </cell>
          <cell r="C194">
            <v>2</v>
          </cell>
          <cell r="D194">
            <v>3.91</v>
          </cell>
          <cell r="E194">
            <v>1</v>
          </cell>
          <cell r="I194">
            <v>0.3</v>
          </cell>
          <cell r="J194">
            <v>0</v>
          </cell>
          <cell r="K194">
            <v>0.3</v>
          </cell>
          <cell r="P194">
            <v>2</v>
          </cell>
        </row>
        <row r="195">
          <cell r="B195" t="str">
            <v>40S</v>
          </cell>
          <cell r="C195">
            <v>2</v>
          </cell>
          <cell r="D195">
            <v>3.91</v>
          </cell>
          <cell r="E195">
            <v>1</v>
          </cell>
          <cell r="I195">
            <v>0.3</v>
          </cell>
          <cell r="J195">
            <v>0</v>
          </cell>
          <cell r="K195">
            <v>0.3</v>
          </cell>
          <cell r="P195">
            <v>2</v>
          </cell>
        </row>
        <row r="196">
          <cell r="B196" t="str">
            <v>40S</v>
          </cell>
          <cell r="C196">
            <v>2</v>
          </cell>
          <cell r="D196">
            <v>3.91</v>
          </cell>
          <cell r="E196">
            <v>1</v>
          </cell>
          <cell r="I196">
            <v>0.3</v>
          </cell>
          <cell r="J196">
            <v>0</v>
          </cell>
          <cell r="K196">
            <v>0.3</v>
          </cell>
          <cell r="P196">
            <v>2</v>
          </cell>
        </row>
        <row r="197">
          <cell r="B197" t="str">
            <v>40S</v>
          </cell>
          <cell r="C197">
            <v>2.5</v>
          </cell>
          <cell r="D197">
            <v>5.16</v>
          </cell>
          <cell r="E197">
            <v>1</v>
          </cell>
          <cell r="I197">
            <v>0.25</v>
          </cell>
          <cell r="J197">
            <v>0.2</v>
          </cell>
          <cell r="K197">
            <v>0.45</v>
          </cell>
          <cell r="P197">
            <v>2</v>
          </cell>
        </row>
        <row r="198">
          <cell r="B198" t="str">
            <v>40S</v>
          </cell>
          <cell r="C198">
            <v>3</v>
          </cell>
          <cell r="D198">
            <v>5.49</v>
          </cell>
          <cell r="E198">
            <v>1</v>
          </cell>
          <cell r="I198">
            <v>0.3</v>
          </cell>
          <cell r="J198">
            <v>0.3</v>
          </cell>
          <cell r="K198">
            <v>0.6</v>
          </cell>
          <cell r="P198">
            <v>2</v>
          </cell>
        </row>
        <row r="199">
          <cell r="B199" t="str">
            <v>40S</v>
          </cell>
          <cell r="C199">
            <v>3.5</v>
          </cell>
          <cell r="D199">
            <v>5.74</v>
          </cell>
          <cell r="E199">
            <v>1</v>
          </cell>
          <cell r="I199">
            <v>0.35</v>
          </cell>
          <cell r="J199">
            <v>0.4</v>
          </cell>
          <cell r="K199">
            <v>0.75</v>
          </cell>
          <cell r="P199">
            <v>3</v>
          </cell>
        </row>
        <row r="200">
          <cell r="B200" t="str">
            <v>40S</v>
          </cell>
          <cell r="C200">
            <v>4</v>
          </cell>
          <cell r="D200">
            <v>6.02</v>
          </cell>
          <cell r="E200">
            <v>1</v>
          </cell>
          <cell r="I200">
            <v>0.41</v>
          </cell>
          <cell r="J200">
            <v>0.49</v>
          </cell>
          <cell r="K200">
            <v>0.89999999999999991</v>
          </cell>
          <cell r="P200">
            <v>3</v>
          </cell>
        </row>
        <row r="201">
          <cell r="B201" t="str">
            <v>40S</v>
          </cell>
          <cell r="C201">
            <v>5</v>
          </cell>
          <cell r="D201">
            <v>6.55</v>
          </cell>
          <cell r="E201">
            <v>1</v>
          </cell>
          <cell r="I201">
            <v>0.51</v>
          </cell>
          <cell r="J201">
            <v>0.54</v>
          </cell>
          <cell r="K201">
            <v>1.05</v>
          </cell>
          <cell r="P201">
            <v>4</v>
          </cell>
        </row>
        <row r="202">
          <cell r="B202" t="str">
            <v>40S</v>
          </cell>
          <cell r="C202">
            <v>6</v>
          </cell>
          <cell r="D202">
            <v>7.11</v>
          </cell>
          <cell r="E202">
            <v>1</v>
          </cell>
          <cell r="I202">
            <v>0.61</v>
          </cell>
          <cell r="J202">
            <v>1.04</v>
          </cell>
          <cell r="K202">
            <v>1.65</v>
          </cell>
          <cell r="P202">
            <v>4</v>
          </cell>
        </row>
        <row r="203">
          <cell r="B203" t="str">
            <v>40S</v>
          </cell>
          <cell r="C203">
            <v>8</v>
          </cell>
          <cell r="D203">
            <v>8.18</v>
          </cell>
          <cell r="E203">
            <v>1</v>
          </cell>
          <cell r="I203">
            <v>0.81</v>
          </cell>
          <cell r="J203">
            <v>1.73</v>
          </cell>
          <cell r="K203">
            <v>2.54</v>
          </cell>
          <cell r="P203">
            <v>4</v>
          </cell>
        </row>
        <row r="204">
          <cell r="B204" t="str">
            <v>40S</v>
          </cell>
          <cell r="C204">
            <v>10</v>
          </cell>
          <cell r="D204">
            <v>9.27</v>
          </cell>
          <cell r="E204">
            <v>1</v>
          </cell>
          <cell r="I204">
            <v>1.01</v>
          </cell>
          <cell r="J204">
            <v>3.04</v>
          </cell>
          <cell r="K204">
            <v>4.05</v>
          </cell>
          <cell r="P204">
            <v>4</v>
          </cell>
        </row>
        <row r="205">
          <cell r="B205" t="str">
            <v>40S</v>
          </cell>
          <cell r="C205">
            <v>12</v>
          </cell>
          <cell r="D205">
            <v>9.5299999999999994</v>
          </cell>
          <cell r="E205">
            <v>1</v>
          </cell>
          <cell r="I205">
            <v>1.22</v>
          </cell>
          <cell r="J205">
            <v>3.28</v>
          </cell>
          <cell r="K205">
            <v>4.5</v>
          </cell>
          <cell r="P205">
            <v>6</v>
          </cell>
        </row>
        <row r="206">
          <cell r="B206">
            <v>60</v>
          </cell>
          <cell r="C206">
            <v>8</v>
          </cell>
          <cell r="D206">
            <v>10.31</v>
          </cell>
          <cell r="E206">
            <v>1.25</v>
          </cell>
          <cell r="I206">
            <v>0.81</v>
          </cell>
          <cell r="J206">
            <v>2.64</v>
          </cell>
          <cell r="K206">
            <v>3.45</v>
          </cell>
          <cell r="P206">
            <v>4</v>
          </cell>
        </row>
        <row r="207">
          <cell r="B207">
            <v>60</v>
          </cell>
          <cell r="C207">
            <v>10</v>
          </cell>
          <cell r="D207">
            <v>12.7</v>
          </cell>
          <cell r="E207">
            <v>1.25</v>
          </cell>
          <cell r="I207">
            <v>1.01</v>
          </cell>
          <cell r="J207">
            <v>5.74</v>
          </cell>
          <cell r="K207">
            <v>6.75</v>
          </cell>
          <cell r="P207">
            <v>4</v>
          </cell>
        </row>
        <row r="208">
          <cell r="B208">
            <v>60</v>
          </cell>
          <cell r="C208">
            <v>12</v>
          </cell>
          <cell r="D208">
            <v>14.27</v>
          </cell>
          <cell r="E208">
            <v>1.25</v>
          </cell>
          <cell r="I208">
            <v>1.22</v>
          </cell>
          <cell r="J208">
            <v>8.3800000000000008</v>
          </cell>
          <cell r="K208">
            <v>9.6000000000000014</v>
          </cell>
          <cell r="P208">
            <v>6</v>
          </cell>
        </row>
        <row r="209">
          <cell r="B209">
            <v>60</v>
          </cell>
          <cell r="C209">
            <v>14</v>
          </cell>
          <cell r="D209">
            <v>15.09</v>
          </cell>
          <cell r="E209">
            <v>1.5</v>
          </cell>
          <cell r="I209">
            <v>1.42</v>
          </cell>
          <cell r="J209">
            <v>9.9700000000000006</v>
          </cell>
          <cell r="K209">
            <v>11.39</v>
          </cell>
          <cell r="P209">
            <v>6</v>
          </cell>
        </row>
        <row r="210">
          <cell r="B210">
            <v>60</v>
          </cell>
          <cell r="C210">
            <v>16</v>
          </cell>
          <cell r="D210">
            <v>16.66</v>
          </cell>
          <cell r="E210">
            <v>1.5</v>
          </cell>
          <cell r="I210">
            <v>1.62</v>
          </cell>
          <cell r="J210">
            <v>14.88</v>
          </cell>
          <cell r="K210">
            <v>16.5</v>
          </cell>
          <cell r="P210">
            <v>6</v>
          </cell>
        </row>
        <row r="211">
          <cell r="B211">
            <v>60</v>
          </cell>
          <cell r="C211">
            <v>18</v>
          </cell>
          <cell r="D211">
            <v>19.05</v>
          </cell>
          <cell r="E211">
            <v>2</v>
          </cell>
          <cell r="I211">
            <v>1.82</v>
          </cell>
          <cell r="J211">
            <v>20.67</v>
          </cell>
          <cell r="K211">
            <v>22.490000000000002</v>
          </cell>
          <cell r="P211">
            <v>6</v>
          </cell>
        </row>
        <row r="212">
          <cell r="B212">
            <v>60</v>
          </cell>
          <cell r="C212">
            <v>20</v>
          </cell>
          <cell r="D212">
            <v>20.62</v>
          </cell>
          <cell r="E212">
            <v>2</v>
          </cell>
          <cell r="I212">
            <v>2.0299999999999998</v>
          </cell>
          <cell r="J212">
            <v>23.47</v>
          </cell>
          <cell r="K212">
            <v>25.5</v>
          </cell>
          <cell r="P212">
            <v>7</v>
          </cell>
        </row>
        <row r="213">
          <cell r="B213">
            <v>60</v>
          </cell>
          <cell r="C213">
            <v>22</v>
          </cell>
          <cell r="D213">
            <v>22.23</v>
          </cell>
          <cell r="E213">
            <v>2</v>
          </cell>
          <cell r="I213">
            <v>2.23</v>
          </cell>
          <cell r="J213">
            <v>29.27</v>
          </cell>
          <cell r="K213">
            <v>31.5</v>
          </cell>
          <cell r="P213">
            <v>8</v>
          </cell>
        </row>
        <row r="214">
          <cell r="B214">
            <v>60</v>
          </cell>
          <cell r="C214">
            <v>24</v>
          </cell>
          <cell r="D214">
            <v>24.61</v>
          </cell>
          <cell r="E214">
            <v>2</v>
          </cell>
          <cell r="I214">
            <v>2.4300000000000002</v>
          </cell>
          <cell r="J214">
            <v>35.07</v>
          </cell>
          <cell r="K214">
            <v>37.5</v>
          </cell>
          <cell r="P214">
            <v>8</v>
          </cell>
        </row>
        <row r="215">
          <cell r="B215">
            <v>80</v>
          </cell>
          <cell r="C215">
            <v>0.125</v>
          </cell>
          <cell r="D215">
            <v>2.41</v>
          </cell>
          <cell r="E215">
            <v>1</v>
          </cell>
          <cell r="I215">
            <v>7.0000000000000007E-2</v>
          </cell>
          <cell r="K215">
            <v>7.0000000000000007E-2</v>
          </cell>
          <cell r="P215">
            <v>2</v>
          </cell>
        </row>
        <row r="216">
          <cell r="B216">
            <v>80</v>
          </cell>
          <cell r="C216">
            <v>0.125</v>
          </cell>
          <cell r="D216">
            <v>2.41</v>
          </cell>
          <cell r="E216">
            <v>1</v>
          </cell>
          <cell r="I216">
            <v>7.0000000000000007E-2</v>
          </cell>
          <cell r="K216">
            <v>7.0000000000000007E-2</v>
          </cell>
          <cell r="P216">
            <v>2</v>
          </cell>
        </row>
        <row r="217">
          <cell r="B217">
            <v>80</v>
          </cell>
          <cell r="C217">
            <v>0.125</v>
          </cell>
          <cell r="D217">
            <v>2.41</v>
          </cell>
          <cell r="E217">
            <v>1</v>
          </cell>
          <cell r="I217">
            <v>7.0000000000000007E-2</v>
          </cell>
          <cell r="K217">
            <v>7.0000000000000007E-2</v>
          </cell>
          <cell r="P217">
            <v>2</v>
          </cell>
        </row>
        <row r="218">
          <cell r="B218">
            <v>80</v>
          </cell>
          <cell r="C218">
            <v>0.25</v>
          </cell>
          <cell r="D218">
            <v>3.02</v>
          </cell>
          <cell r="E218">
            <v>1</v>
          </cell>
          <cell r="I218">
            <v>7.0000000000000007E-2</v>
          </cell>
          <cell r="K218">
            <v>7.0000000000000007E-2</v>
          </cell>
          <cell r="P218">
            <v>2</v>
          </cell>
        </row>
        <row r="219">
          <cell r="B219">
            <v>80</v>
          </cell>
          <cell r="C219">
            <v>0.25</v>
          </cell>
          <cell r="D219">
            <v>3.02</v>
          </cell>
          <cell r="E219">
            <v>1</v>
          </cell>
          <cell r="I219">
            <v>7.0000000000000007E-2</v>
          </cell>
          <cell r="K219">
            <v>7.0000000000000007E-2</v>
          </cell>
          <cell r="P219">
            <v>2</v>
          </cell>
        </row>
        <row r="220">
          <cell r="B220">
            <v>80</v>
          </cell>
          <cell r="C220">
            <v>0.25</v>
          </cell>
          <cell r="D220">
            <v>3.02</v>
          </cell>
          <cell r="E220">
            <v>1</v>
          </cell>
          <cell r="I220">
            <v>7.0000000000000007E-2</v>
          </cell>
          <cell r="K220">
            <v>7.0000000000000007E-2</v>
          </cell>
          <cell r="P220">
            <v>2</v>
          </cell>
        </row>
        <row r="221">
          <cell r="B221">
            <v>80</v>
          </cell>
          <cell r="C221">
            <v>0.375</v>
          </cell>
          <cell r="D221">
            <v>3.2</v>
          </cell>
          <cell r="E221">
            <v>1</v>
          </cell>
          <cell r="I221">
            <v>7.0000000000000007E-2</v>
          </cell>
          <cell r="J221">
            <v>0</v>
          </cell>
          <cell r="K221">
            <v>7.0000000000000007E-2</v>
          </cell>
          <cell r="P221">
            <v>2</v>
          </cell>
        </row>
        <row r="222">
          <cell r="B222">
            <v>80</v>
          </cell>
          <cell r="C222">
            <v>0.375</v>
          </cell>
          <cell r="D222">
            <v>3.2</v>
          </cell>
          <cell r="E222">
            <v>1</v>
          </cell>
          <cell r="I222">
            <v>7.0000000000000007E-2</v>
          </cell>
          <cell r="J222">
            <v>0</v>
          </cell>
          <cell r="K222">
            <v>7.0000000000000007E-2</v>
          </cell>
          <cell r="P222">
            <v>2</v>
          </cell>
        </row>
        <row r="223">
          <cell r="B223">
            <v>80</v>
          </cell>
          <cell r="C223">
            <v>0.375</v>
          </cell>
          <cell r="D223">
            <v>3.2</v>
          </cell>
          <cell r="E223">
            <v>1</v>
          </cell>
          <cell r="I223">
            <v>7.0000000000000007E-2</v>
          </cell>
          <cell r="J223">
            <v>0</v>
          </cell>
          <cell r="K223">
            <v>7.0000000000000007E-2</v>
          </cell>
          <cell r="P223">
            <v>2</v>
          </cell>
        </row>
        <row r="224">
          <cell r="B224">
            <v>80</v>
          </cell>
          <cell r="C224">
            <v>0.5</v>
          </cell>
          <cell r="D224">
            <v>3.73</v>
          </cell>
          <cell r="E224">
            <v>1</v>
          </cell>
          <cell r="I224">
            <v>7.0000000000000007E-2</v>
          </cell>
          <cell r="J224">
            <v>0</v>
          </cell>
          <cell r="K224">
            <v>7.0000000000000007E-2</v>
          </cell>
          <cell r="P224">
            <v>2</v>
          </cell>
        </row>
        <row r="225">
          <cell r="B225">
            <v>80</v>
          </cell>
          <cell r="C225">
            <v>0.5</v>
          </cell>
          <cell r="D225">
            <v>3.73</v>
          </cell>
          <cell r="E225">
            <v>1</v>
          </cell>
          <cell r="I225">
            <v>7.0000000000000007E-2</v>
          </cell>
          <cell r="J225">
            <v>0</v>
          </cell>
          <cell r="K225">
            <v>7.0000000000000007E-2</v>
          </cell>
          <cell r="P225">
            <v>2</v>
          </cell>
        </row>
        <row r="226">
          <cell r="B226">
            <v>80</v>
          </cell>
          <cell r="C226">
            <v>0.5</v>
          </cell>
          <cell r="D226">
            <v>3.73</v>
          </cell>
          <cell r="E226">
            <v>1</v>
          </cell>
          <cell r="I226">
            <v>7.0000000000000007E-2</v>
          </cell>
          <cell r="J226">
            <v>0</v>
          </cell>
          <cell r="K226">
            <v>7.0000000000000007E-2</v>
          </cell>
          <cell r="P226">
            <v>2</v>
          </cell>
        </row>
        <row r="227">
          <cell r="B227">
            <v>80</v>
          </cell>
          <cell r="C227">
            <v>0.75</v>
          </cell>
          <cell r="D227">
            <v>3.91</v>
          </cell>
          <cell r="E227">
            <v>1</v>
          </cell>
          <cell r="I227">
            <v>7.0000000000000007E-2</v>
          </cell>
          <cell r="J227">
            <v>0</v>
          </cell>
          <cell r="K227">
            <v>7.0000000000000007E-2</v>
          </cell>
          <cell r="P227">
            <v>2</v>
          </cell>
        </row>
        <row r="228">
          <cell r="B228">
            <v>80</v>
          </cell>
          <cell r="C228">
            <v>0.75</v>
          </cell>
          <cell r="D228">
            <v>3.91</v>
          </cell>
          <cell r="E228">
            <v>1</v>
          </cell>
          <cell r="I228">
            <v>7.0000000000000007E-2</v>
          </cell>
          <cell r="J228">
            <v>0</v>
          </cell>
          <cell r="K228">
            <v>7.0000000000000007E-2</v>
          </cell>
          <cell r="P228">
            <v>2</v>
          </cell>
        </row>
        <row r="229">
          <cell r="B229">
            <v>80</v>
          </cell>
          <cell r="C229">
            <v>0.75</v>
          </cell>
          <cell r="D229">
            <v>3.91</v>
          </cell>
          <cell r="E229">
            <v>1</v>
          </cell>
          <cell r="I229">
            <v>7.0000000000000007E-2</v>
          </cell>
          <cell r="J229">
            <v>0</v>
          </cell>
          <cell r="K229">
            <v>7.0000000000000007E-2</v>
          </cell>
          <cell r="P229">
            <v>2</v>
          </cell>
        </row>
        <row r="230">
          <cell r="B230">
            <v>80</v>
          </cell>
          <cell r="C230">
            <v>1</v>
          </cell>
          <cell r="D230">
            <v>4.55</v>
          </cell>
          <cell r="E230">
            <v>1</v>
          </cell>
          <cell r="I230">
            <v>0.15</v>
          </cell>
          <cell r="J230">
            <v>0</v>
          </cell>
          <cell r="K230">
            <v>0.15</v>
          </cell>
          <cell r="P230">
            <v>2</v>
          </cell>
        </row>
        <row r="231">
          <cell r="B231">
            <v>80</v>
          </cell>
          <cell r="C231">
            <v>1</v>
          </cell>
          <cell r="D231">
            <v>4.55</v>
          </cell>
          <cell r="E231">
            <v>1</v>
          </cell>
          <cell r="I231">
            <v>0.15</v>
          </cell>
          <cell r="J231">
            <v>0</v>
          </cell>
          <cell r="K231">
            <v>0.15</v>
          </cell>
          <cell r="P231">
            <v>2</v>
          </cell>
        </row>
        <row r="232">
          <cell r="B232">
            <v>80</v>
          </cell>
          <cell r="C232">
            <v>1</v>
          </cell>
          <cell r="D232">
            <v>4.55</v>
          </cell>
          <cell r="E232">
            <v>1</v>
          </cell>
          <cell r="I232">
            <v>0.15</v>
          </cell>
          <cell r="J232">
            <v>0</v>
          </cell>
          <cell r="K232">
            <v>0.15</v>
          </cell>
          <cell r="P232">
            <v>2</v>
          </cell>
        </row>
        <row r="233">
          <cell r="B233">
            <v>80</v>
          </cell>
          <cell r="C233">
            <v>1.25</v>
          </cell>
          <cell r="D233">
            <v>4.8499999999999996</v>
          </cell>
          <cell r="E233">
            <v>1</v>
          </cell>
          <cell r="I233">
            <v>0.13</v>
          </cell>
          <cell r="J233">
            <v>0.17</v>
          </cell>
          <cell r="K233">
            <v>0.30000000000000004</v>
          </cell>
          <cell r="P233">
            <v>2</v>
          </cell>
        </row>
        <row r="234">
          <cell r="B234">
            <v>80</v>
          </cell>
          <cell r="C234">
            <v>1.25</v>
          </cell>
          <cell r="D234">
            <v>4.8499999999999996</v>
          </cell>
          <cell r="E234">
            <v>1</v>
          </cell>
          <cell r="I234">
            <v>0.13</v>
          </cell>
          <cell r="J234">
            <v>0.17</v>
          </cell>
          <cell r="K234">
            <v>0.30000000000000004</v>
          </cell>
          <cell r="P234">
            <v>2</v>
          </cell>
        </row>
        <row r="235">
          <cell r="B235">
            <v>80</v>
          </cell>
          <cell r="C235">
            <v>1.25</v>
          </cell>
          <cell r="D235">
            <v>4.8499999999999996</v>
          </cell>
          <cell r="E235">
            <v>1</v>
          </cell>
          <cell r="I235">
            <v>0.13</v>
          </cell>
          <cell r="J235">
            <v>0.17</v>
          </cell>
          <cell r="K235">
            <v>0.30000000000000004</v>
          </cell>
          <cell r="P235">
            <v>2</v>
          </cell>
        </row>
        <row r="236">
          <cell r="B236">
            <v>80</v>
          </cell>
          <cell r="C236">
            <v>1.5</v>
          </cell>
          <cell r="D236">
            <v>5.08</v>
          </cell>
          <cell r="E236">
            <v>1</v>
          </cell>
          <cell r="I236">
            <v>0.15</v>
          </cell>
          <cell r="J236">
            <v>0.15</v>
          </cell>
          <cell r="K236">
            <v>0.3</v>
          </cell>
          <cell r="P236">
            <v>2</v>
          </cell>
        </row>
        <row r="237">
          <cell r="B237">
            <v>80</v>
          </cell>
          <cell r="C237">
            <v>1.5</v>
          </cell>
          <cell r="D237">
            <v>5.08</v>
          </cell>
          <cell r="E237">
            <v>1</v>
          </cell>
          <cell r="I237">
            <v>0.15</v>
          </cell>
          <cell r="J237">
            <v>0.15</v>
          </cell>
          <cell r="K237">
            <v>0.3</v>
          </cell>
          <cell r="P237">
            <v>2</v>
          </cell>
        </row>
        <row r="238">
          <cell r="B238">
            <v>80</v>
          </cell>
          <cell r="C238">
            <v>1.5</v>
          </cell>
          <cell r="D238">
            <v>5.08</v>
          </cell>
          <cell r="E238">
            <v>1</v>
          </cell>
          <cell r="I238">
            <v>0.15</v>
          </cell>
          <cell r="J238">
            <v>0.15</v>
          </cell>
          <cell r="K238">
            <v>0.3</v>
          </cell>
          <cell r="P238">
            <v>2</v>
          </cell>
        </row>
        <row r="239">
          <cell r="B239">
            <v>80</v>
          </cell>
          <cell r="C239">
            <v>2</v>
          </cell>
          <cell r="D239">
            <v>5.54</v>
          </cell>
          <cell r="E239">
            <v>1</v>
          </cell>
          <cell r="I239">
            <v>0.2</v>
          </cell>
          <cell r="J239">
            <v>0.25</v>
          </cell>
          <cell r="K239">
            <v>0.45</v>
          </cell>
          <cell r="P239">
            <v>2</v>
          </cell>
        </row>
        <row r="240">
          <cell r="B240">
            <v>80</v>
          </cell>
          <cell r="C240">
            <v>2</v>
          </cell>
          <cell r="D240">
            <v>5.54</v>
          </cell>
          <cell r="E240">
            <v>1</v>
          </cell>
          <cell r="I240">
            <v>0.2</v>
          </cell>
          <cell r="J240">
            <v>0.25</v>
          </cell>
          <cell r="K240">
            <v>0.45</v>
          </cell>
          <cell r="P240">
            <v>2</v>
          </cell>
        </row>
        <row r="241">
          <cell r="B241">
            <v>80</v>
          </cell>
          <cell r="C241">
            <v>2</v>
          </cell>
          <cell r="D241">
            <v>5.54</v>
          </cell>
          <cell r="E241">
            <v>1</v>
          </cell>
          <cell r="I241">
            <v>0.2</v>
          </cell>
          <cell r="J241">
            <v>0.25</v>
          </cell>
          <cell r="K241">
            <v>0.45</v>
          </cell>
          <cell r="P241">
            <v>2</v>
          </cell>
        </row>
        <row r="242">
          <cell r="B242">
            <v>80</v>
          </cell>
          <cell r="C242">
            <v>2.5</v>
          </cell>
          <cell r="D242">
            <v>7.01</v>
          </cell>
          <cell r="E242">
            <v>1</v>
          </cell>
          <cell r="I242">
            <v>0.25</v>
          </cell>
          <cell r="J242">
            <v>0.5</v>
          </cell>
          <cell r="K242">
            <v>0.75</v>
          </cell>
          <cell r="P242">
            <v>2</v>
          </cell>
        </row>
        <row r="243">
          <cell r="B243">
            <v>80</v>
          </cell>
          <cell r="C243">
            <v>3</v>
          </cell>
          <cell r="D243">
            <v>7.62</v>
          </cell>
          <cell r="E243">
            <v>1</v>
          </cell>
          <cell r="I243">
            <v>0.3</v>
          </cell>
          <cell r="J243">
            <v>0.6</v>
          </cell>
          <cell r="K243">
            <v>0.89999999999999991</v>
          </cell>
          <cell r="P243">
            <v>2</v>
          </cell>
        </row>
        <row r="244">
          <cell r="B244">
            <v>80</v>
          </cell>
          <cell r="C244">
            <v>3.5</v>
          </cell>
          <cell r="D244">
            <v>8.08</v>
          </cell>
          <cell r="E244">
            <v>1</v>
          </cell>
          <cell r="I244">
            <v>0.35</v>
          </cell>
          <cell r="J244">
            <v>0.85</v>
          </cell>
          <cell r="K244">
            <v>1.2</v>
          </cell>
          <cell r="P244">
            <v>3</v>
          </cell>
        </row>
        <row r="245">
          <cell r="B245">
            <v>80</v>
          </cell>
          <cell r="C245">
            <v>4</v>
          </cell>
          <cell r="D245">
            <v>8.56</v>
          </cell>
          <cell r="E245">
            <v>1</v>
          </cell>
          <cell r="I245">
            <v>0.41</v>
          </cell>
          <cell r="J245">
            <v>0.93</v>
          </cell>
          <cell r="K245">
            <v>1.34</v>
          </cell>
          <cell r="P245">
            <v>3</v>
          </cell>
        </row>
        <row r="246">
          <cell r="B246">
            <v>80</v>
          </cell>
          <cell r="C246">
            <v>5</v>
          </cell>
          <cell r="D246">
            <v>9.5299999999999994</v>
          </cell>
          <cell r="E246">
            <v>1</v>
          </cell>
          <cell r="I246">
            <v>0.51</v>
          </cell>
          <cell r="J246">
            <v>1.59</v>
          </cell>
          <cell r="K246">
            <v>2.1</v>
          </cell>
          <cell r="P246">
            <v>4</v>
          </cell>
        </row>
        <row r="247">
          <cell r="B247">
            <v>80</v>
          </cell>
          <cell r="C247">
            <v>6</v>
          </cell>
          <cell r="D247">
            <v>10.97</v>
          </cell>
          <cell r="E247">
            <v>1.25</v>
          </cell>
          <cell r="I247">
            <v>0.61</v>
          </cell>
          <cell r="J247">
            <v>2.69</v>
          </cell>
          <cell r="K247">
            <v>3.3</v>
          </cell>
          <cell r="P247">
            <v>4</v>
          </cell>
        </row>
        <row r="248">
          <cell r="B248">
            <v>80</v>
          </cell>
          <cell r="C248">
            <v>8</v>
          </cell>
          <cell r="D248">
            <v>12.7</v>
          </cell>
          <cell r="E248">
            <v>1.25</v>
          </cell>
          <cell r="I248">
            <v>0.81</v>
          </cell>
          <cell r="J248">
            <v>4.58</v>
          </cell>
          <cell r="K248">
            <v>5.3900000000000006</v>
          </cell>
          <cell r="P248">
            <v>4</v>
          </cell>
        </row>
        <row r="249">
          <cell r="B249">
            <v>80</v>
          </cell>
          <cell r="C249">
            <v>10</v>
          </cell>
          <cell r="D249">
            <v>15.09</v>
          </cell>
          <cell r="E249">
            <v>1.5</v>
          </cell>
          <cell r="I249">
            <v>1.01</v>
          </cell>
          <cell r="J249">
            <v>7.99</v>
          </cell>
          <cell r="K249">
            <v>9</v>
          </cell>
          <cell r="P249">
            <v>4</v>
          </cell>
        </row>
        <row r="250">
          <cell r="B250">
            <v>80</v>
          </cell>
          <cell r="C250">
            <v>12</v>
          </cell>
          <cell r="D250">
            <v>17.48</v>
          </cell>
          <cell r="E250">
            <v>1.5</v>
          </cell>
          <cell r="I250">
            <v>1.22</v>
          </cell>
          <cell r="J250">
            <v>11.68</v>
          </cell>
          <cell r="K250">
            <v>12.9</v>
          </cell>
          <cell r="P250">
            <v>6</v>
          </cell>
        </row>
        <row r="251">
          <cell r="B251">
            <v>80</v>
          </cell>
          <cell r="C251">
            <v>14</v>
          </cell>
          <cell r="D251">
            <v>19.05</v>
          </cell>
          <cell r="E251">
            <v>2</v>
          </cell>
          <cell r="I251">
            <v>1.42</v>
          </cell>
          <cell r="J251">
            <v>12.68</v>
          </cell>
          <cell r="K251">
            <v>14.1</v>
          </cell>
          <cell r="P251">
            <v>6</v>
          </cell>
        </row>
        <row r="252">
          <cell r="B252">
            <v>80</v>
          </cell>
          <cell r="C252">
            <v>16</v>
          </cell>
          <cell r="D252">
            <v>21.44</v>
          </cell>
          <cell r="E252">
            <v>2</v>
          </cell>
          <cell r="I252">
            <v>1.62</v>
          </cell>
          <cell r="J252">
            <v>19.37</v>
          </cell>
          <cell r="K252">
            <v>20.990000000000002</v>
          </cell>
          <cell r="P252">
            <v>6</v>
          </cell>
        </row>
        <row r="253">
          <cell r="B253">
            <v>80</v>
          </cell>
          <cell r="C253">
            <v>18</v>
          </cell>
          <cell r="D253">
            <v>23.83</v>
          </cell>
          <cell r="E253">
            <v>2</v>
          </cell>
          <cell r="I253">
            <v>1.82</v>
          </cell>
          <cell r="J253">
            <v>26.68</v>
          </cell>
          <cell r="K253">
            <v>28.5</v>
          </cell>
          <cell r="P253">
            <v>6</v>
          </cell>
        </row>
        <row r="254">
          <cell r="B254">
            <v>80</v>
          </cell>
          <cell r="C254">
            <v>20</v>
          </cell>
          <cell r="D254">
            <v>26.19</v>
          </cell>
          <cell r="E254" t="str">
            <v>N</v>
          </cell>
          <cell r="I254">
            <v>2.0299999999999998</v>
          </cell>
          <cell r="J254">
            <v>36.96</v>
          </cell>
          <cell r="K254">
            <v>38.99</v>
          </cell>
          <cell r="P254">
            <v>7</v>
          </cell>
        </row>
        <row r="255">
          <cell r="B255">
            <v>80</v>
          </cell>
          <cell r="C255">
            <v>22</v>
          </cell>
          <cell r="D255">
            <v>28.58</v>
          </cell>
          <cell r="E255" t="str">
            <v>N</v>
          </cell>
          <cell r="I255">
            <v>2.23</v>
          </cell>
          <cell r="J255">
            <v>45.77</v>
          </cell>
          <cell r="K255">
            <v>48</v>
          </cell>
          <cell r="P255">
            <v>8</v>
          </cell>
        </row>
        <row r="256">
          <cell r="B256">
            <v>80</v>
          </cell>
          <cell r="C256">
            <v>24</v>
          </cell>
          <cell r="D256">
            <v>30.96</v>
          </cell>
          <cell r="E256" t="str">
            <v>N</v>
          </cell>
          <cell r="I256">
            <v>2.4300000000000002</v>
          </cell>
          <cell r="J256">
            <v>53.07</v>
          </cell>
          <cell r="K256">
            <v>55.5</v>
          </cell>
          <cell r="P256">
            <v>8</v>
          </cell>
        </row>
        <row r="257">
          <cell r="B257" t="str">
            <v>80S</v>
          </cell>
          <cell r="C257">
            <v>0.125</v>
          </cell>
          <cell r="D257">
            <v>2.41</v>
          </cell>
          <cell r="E257">
            <v>1</v>
          </cell>
          <cell r="I257">
            <v>7.0000000000000007E-2</v>
          </cell>
          <cell r="K257">
            <v>7.0000000000000007E-2</v>
          </cell>
          <cell r="P257">
            <v>2</v>
          </cell>
        </row>
        <row r="258">
          <cell r="B258" t="str">
            <v>80S</v>
          </cell>
          <cell r="C258">
            <v>0.125</v>
          </cell>
          <cell r="D258">
            <v>2.41</v>
          </cell>
          <cell r="E258">
            <v>1</v>
          </cell>
          <cell r="I258">
            <v>7.0000000000000007E-2</v>
          </cell>
          <cell r="K258">
            <v>7.0000000000000007E-2</v>
          </cell>
          <cell r="P258">
            <v>2</v>
          </cell>
        </row>
        <row r="259">
          <cell r="B259" t="str">
            <v>80S</v>
          </cell>
          <cell r="C259">
            <v>0.125</v>
          </cell>
          <cell r="D259">
            <v>2.41</v>
          </cell>
          <cell r="E259">
            <v>1</v>
          </cell>
          <cell r="I259">
            <v>7.0000000000000007E-2</v>
          </cell>
          <cell r="K259">
            <v>7.0000000000000007E-2</v>
          </cell>
          <cell r="P259">
            <v>2</v>
          </cell>
        </row>
        <row r="260">
          <cell r="B260" t="str">
            <v>80S</v>
          </cell>
          <cell r="C260">
            <v>0.25</v>
          </cell>
          <cell r="D260">
            <v>3.02</v>
          </cell>
          <cell r="E260">
            <v>1</v>
          </cell>
          <cell r="I260">
            <v>7.0000000000000007E-2</v>
          </cell>
          <cell r="K260">
            <v>7.0000000000000007E-2</v>
          </cell>
          <cell r="P260">
            <v>2</v>
          </cell>
        </row>
        <row r="261">
          <cell r="B261" t="str">
            <v>80S</v>
          </cell>
          <cell r="C261">
            <v>0.25</v>
          </cell>
          <cell r="D261">
            <v>3.02</v>
          </cell>
          <cell r="E261">
            <v>1</v>
          </cell>
          <cell r="I261">
            <v>7.0000000000000007E-2</v>
          </cell>
          <cell r="K261">
            <v>7.0000000000000007E-2</v>
          </cell>
          <cell r="P261">
            <v>2</v>
          </cell>
        </row>
        <row r="262">
          <cell r="B262" t="str">
            <v>80S</v>
          </cell>
          <cell r="C262">
            <v>0.25</v>
          </cell>
          <cell r="D262">
            <v>3.02</v>
          </cell>
          <cell r="E262">
            <v>1</v>
          </cell>
          <cell r="I262">
            <v>7.0000000000000007E-2</v>
          </cell>
          <cell r="K262">
            <v>7.0000000000000007E-2</v>
          </cell>
          <cell r="P262">
            <v>2</v>
          </cell>
        </row>
        <row r="263">
          <cell r="B263" t="str">
            <v>80S</v>
          </cell>
          <cell r="C263">
            <v>0.375</v>
          </cell>
          <cell r="D263">
            <v>3.2</v>
          </cell>
          <cell r="E263">
            <v>1</v>
          </cell>
          <cell r="I263">
            <v>7.0000000000000007E-2</v>
          </cell>
          <cell r="J263">
            <v>0</v>
          </cell>
          <cell r="K263">
            <v>7.0000000000000007E-2</v>
          </cell>
          <cell r="P263">
            <v>2</v>
          </cell>
        </row>
        <row r="264">
          <cell r="B264" t="str">
            <v>80S</v>
          </cell>
          <cell r="C264">
            <v>0.375</v>
          </cell>
          <cell r="D264">
            <v>3.2</v>
          </cell>
          <cell r="E264">
            <v>1</v>
          </cell>
          <cell r="I264">
            <v>7.0000000000000007E-2</v>
          </cell>
          <cell r="J264">
            <v>0</v>
          </cell>
          <cell r="K264">
            <v>7.0000000000000007E-2</v>
          </cell>
          <cell r="P264">
            <v>2</v>
          </cell>
        </row>
        <row r="265">
          <cell r="B265" t="str">
            <v>80S</v>
          </cell>
          <cell r="C265">
            <v>0.375</v>
          </cell>
          <cell r="D265">
            <v>3.2</v>
          </cell>
          <cell r="E265">
            <v>1</v>
          </cell>
          <cell r="I265">
            <v>7.0000000000000007E-2</v>
          </cell>
          <cell r="J265">
            <v>0</v>
          </cell>
          <cell r="K265">
            <v>7.0000000000000007E-2</v>
          </cell>
          <cell r="P265">
            <v>2</v>
          </cell>
        </row>
        <row r="266">
          <cell r="B266" t="str">
            <v>80S</v>
          </cell>
          <cell r="C266">
            <v>0.5</v>
          </cell>
          <cell r="D266">
            <v>3.73</v>
          </cell>
          <cell r="E266">
            <v>1</v>
          </cell>
          <cell r="I266">
            <v>7.0000000000000007E-2</v>
          </cell>
          <cell r="J266">
            <v>0</v>
          </cell>
          <cell r="K266">
            <v>7.0000000000000007E-2</v>
          </cell>
          <cell r="P266">
            <v>2</v>
          </cell>
        </row>
        <row r="267">
          <cell r="B267" t="str">
            <v>80S</v>
          </cell>
          <cell r="C267">
            <v>0.5</v>
          </cell>
          <cell r="D267">
            <v>3.73</v>
          </cell>
          <cell r="E267">
            <v>1</v>
          </cell>
          <cell r="I267">
            <v>7.0000000000000007E-2</v>
          </cell>
          <cell r="J267">
            <v>0</v>
          </cell>
          <cell r="K267">
            <v>7.0000000000000007E-2</v>
          </cell>
          <cell r="P267">
            <v>2</v>
          </cell>
        </row>
        <row r="268">
          <cell r="B268" t="str">
            <v>80S</v>
          </cell>
          <cell r="C268">
            <v>0.5</v>
          </cell>
          <cell r="D268">
            <v>3.73</v>
          </cell>
          <cell r="E268">
            <v>1</v>
          </cell>
          <cell r="I268">
            <v>7.0000000000000007E-2</v>
          </cell>
          <cell r="J268">
            <v>0</v>
          </cell>
          <cell r="K268">
            <v>7.0000000000000007E-2</v>
          </cell>
          <cell r="P268">
            <v>2</v>
          </cell>
        </row>
        <row r="269">
          <cell r="B269" t="str">
            <v>80S</v>
          </cell>
          <cell r="C269">
            <v>0.75</v>
          </cell>
          <cell r="D269">
            <v>3.91</v>
          </cell>
          <cell r="E269">
            <v>1</v>
          </cell>
          <cell r="I269">
            <v>7.0000000000000007E-2</v>
          </cell>
          <cell r="J269">
            <v>0</v>
          </cell>
          <cell r="K269">
            <v>7.0000000000000007E-2</v>
          </cell>
          <cell r="P269">
            <v>2</v>
          </cell>
        </row>
        <row r="270">
          <cell r="B270" t="str">
            <v>80S</v>
          </cell>
          <cell r="C270">
            <v>0.75</v>
          </cell>
          <cell r="D270">
            <v>3.91</v>
          </cell>
          <cell r="E270">
            <v>1</v>
          </cell>
          <cell r="I270">
            <v>7.0000000000000007E-2</v>
          </cell>
          <cell r="J270">
            <v>0</v>
          </cell>
          <cell r="K270">
            <v>7.0000000000000007E-2</v>
          </cell>
          <cell r="P270">
            <v>2</v>
          </cell>
        </row>
        <row r="271">
          <cell r="B271" t="str">
            <v>80S</v>
          </cell>
          <cell r="C271">
            <v>0.75</v>
          </cell>
          <cell r="D271">
            <v>3.91</v>
          </cell>
          <cell r="E271">
            <v>1</v>
          </cell>
          <cell r="I271">
            <v>7.0000000000000007E-2</v>
          </cell>
          <cell r="J271">
            <v>0</v>
          </cell>
          <cell r="K271">
            <v>7.0000000000000007E-2</v>
          </cell>
          <cell r="P271">
            <v>2</v>
          </cell>
        </row>
        <row r="272">
          <cell r="B272" t="str">
            <v>80S</v>
          </cell>
          <cell r="C272">
            <v>1</v>
          </cell>
          <cell r="D272">
            <v>4.55</v>
          </cell>
          <cell r="E272">
            <v>1</v>
          </cell>
          <cell r="I272">
            <v>0.15</v>
          </cell>
          <cell r="J272">
            <v>0</v>
          </cell>
          <cell r="K272">
            <v>0.15</v>
          </cell>
          <cell r="P272">
            <v>2</v>
          </cell>
        </row>
        <row r="273">
          <cell r="B273" t="str">
            <v>80S</v>
          </cell>
          <cell r="C273">
            <v>1</v>
          </cell>
          <cell r="D273">
            <v>4.55</v>
          </cell>
          <cell r="E273">
            <v>1</v>
          </cell>
          <cell r="I273">
            <v>0.15</v>
          </cell>
          <cell r="J273">
            <v>0</v>
          </cell>
          <cell r="K273">
            <v>0.15</v>
          </cell>
          <cell r="P273">
            <v>2</v>
          </cell>
        </row>
        <row r="274">
          <cell r="B274" t="str">
            <v>80S</v>
          </cell>
          <cell r="C274">
            <v>1</v>
          </cell>
          <cell r="D274">
            <v>4.55</v>
          </cell>
          <cell r="E274">
            <v>1</v>
          </cell>
          <cell r="I274">
            <v>0.15</v>
          </cell>
          <cell r="J274">
            <v>0</v>
          </cell>
          <cell r="K274">
            <v>0.15</v>
          </cell>
          <cell r="P274">
            <v>2</v>
          </cell>
        </row>
        <row r="275">
          <cell r="B275" t="str">
            <v>80S</v>
          </cell>
          <cell r="C275">
            <v>1.25</v>
          </cell>
          <cell r="D275">
            <v>4.8499999999999996</v>
          </cell>
          <cell r="E275">
            <v>1</v>
          </cell>
          <cell r="I275">
            <v>0.13</v>
          </cell>
          <cell r="J275">
            <v>0.17</v>
          </cell>
          <cell r="K275">
            <v>0.30000000000000004</v>
          </cell>
          <cell r="P275">
            <v>2</v>
          </cell>
        </row>
        <row r="276">
          <cell r="B276" t="str">
            <v>80S</v>
          </cell>
          <cell r="C276">
            <v>1.25</v>
          </cell>
          <cell r="D276">
            <v>4.8499999999999996</v>
          </cell>
          <cell r="E276">
            <v>1</v>
          </cell>
          <cell r="I276">
            <v>0.13</v>
          </cell>
          <cell r="J276">
            <v>0.17</v>
          </cell>
          <cell r="K276">
            <v>0.30000000000000004</v>
          </cell>
          <cell r="P276">
            <v>2</v>
          </cell>
        </row>
        <row r="277">
          <cell r="B277" t="str">
            <v>80S</v>
          </cell>
          <cell r="C277">
            <v>1.25</v>
          </cell>
          <cell r="D277">
            <v>4.8499999999999996</v>
          </cell>
          <cell r="E277">
            <v>1</v>
          </cell>
          <cell r="I277">
            <v>0.13</v>
          </cell>
          <cell r="J277">
            <v>0.17</v>
          </cell>
          <cell r="K277">
            <v>0.30000000000000004</v>
          </cell>
          <cell r="P277">
            <v>2</v>
          </cell>
        </row>
        <row r="278">
          <cell r="B278" t="str">
            <v>80S</v>
          </cell>
          <cell r="C278">
            <v>1.5</v>
          </cell>
          <cell r="D278">
            <v>5.08</v>
          </cell>
          <cell r="E278">
            <v>1</v>
          </cell>
          <cell r="I278">
            <v>0.15</v>
          </cell>
          <cell r="J278">
            <v>0.15</v>
          </cell>
          <cell r="K278">
            <v>0.3</v>
          </cell>
          <cell r="P278">
            <v>2</v>
          </cell>
        </row>
        <row r="279">
          <cell r="B279" t="str">
            <v>80S</v>
          </cell>
          <cell r="C279">
            <v>1.5</v>
          </cell>
          <cell r="D279">
            <v>5.08</v>
          </cell>
          <cell r="E279">
            <v>1</v>
          </cell>
          <cell r="I279">
            <v>0.15</v>
          </cell>
          <cell r="J279">
            <v>0.15</v>
          </cell>
          <cell r="K279">
            <v>0.3</v>
          </cell>
          <cell r="P279">
            <v>2</v>
          </cell>
        </row>
        <row r="280">
          <cell r="B280" t="str">
            <v>80S</v>
          </cell>
          <cell r="C280">
            <v>1.5</v>
          </cell>
          <cell r="D280">
            <v>5.08</v>
          </cell>
          <cell r="E280">
            <v>1</v>
          </cell>
          <cell r="I280">
            <v>0.15</v>
          </cell>
          <cell r="J280">
            <v>0.15</v>
          </cell>
          <cell r="K280">
            <v>0.3</v>
          </cell>
          <cell r="P280">
            <v>2</v>
          </cell>
        </row>
        <row r="281">
          <cell r="B281" t="str">
            <v>80S</v>
          </cell>
          <cell r="C281">
            <v>2</v>
          </cell>
          <cell r="D281">
            <v>5.54</v>
          </cell>
          <cell r="E281">
            <v>1</v>
          </cell>
          <cell r="I281">
            <v>0.2</v>
          </cell>
          <cell r="J281">
            <v>0.25</v>
          </cell>
          <cell r="K281">
            <v>0.45</v>
          </cell>
          <cell r="P281">
            <v>2</v>
          </cell>
        </row>
        <row r="282">
          <cell r="B282" t="str">
            <v>80S</v>
          </cell>
          <cell r="C282">
            <v>2</v>
          </cell>
          <cell r="D282">
            <v>5.54</v>
          </cell>
          <cell r="E282">
            <v>1</v>
          </cell>
          <cell r="I282">
            <v>0.2</v>
          </cell>
          <cell r="J282">
            <v>0.25</v>
          </cell>
          <cell r="K282">
            <v>0.45</v>
          </cell>
          <cell r="P282">
            <v>2</v>
          </cell>
        </row>
        <row r="283">
          <cell r="B283" t="str">
            <v>80S</v>
          </cell>
          <cell r="C283">
            <v>2</v>
          </cell>
          <cell r="D283">
            <v>5.54</v>
          </cell>
          <cell r="E283">
            <v>1</v>
          </cell>
          <cell r="I283">
            <v>0.2</v>
          </cell>
          <cell r="J283">
            <v>0.25</v>
          </cell>
          <cell r="K283">
            <v>0.45</v>
          </cell>
          <cell r="P283">
            <v>2</v>
          </cell>
        </row>
        <row r="284">
          <cell r="B284" t="str">
            <v>80S</v>
          </cell>
          <cell r="C284">
            <v>2.5</v>
          </cell>
          <cell r="D284">
            <v>7.01</v>
          </cell>
          <cell r="E284">
            <v>1</v>
          </cell>
          <cell r="I284">
            <v>0.25</v>
          </cell>
          <cell r="J284">
            <v>0.5</v>
          </cell>
          <cell r="K284">
            <v>0.75</v>
          </cell>
          <cell r="P284">
            <v>2</v>
          </cell>
        </row>
        <row r="285">
          <cell r="B285" t="str">
            <v>80S</v>
          </cell>
          <cell r="C285">
            <v>3</v>
          </cell>
          <cell r="D285">
            <v>7.62</v>
          </cell>
          <cell r="E285">
            <v>1</v>
          </cell>
          <cell r="I285">
            <v>0.3</v>
          </cell>
          <cell r="J285">
            <v>0.6</v>
          </cell>
          <cell r="K285">
            <v>0.89999999999999991</v>
          </cell>
          <cell r="P285">
            <v>2</v>
          </cell>
        </row>
        <row r="286">
          <cell r="B286" t="str">
            <v>80S</v>
          </cell>
          <cell r="C286">
            <v>3.5</v>
          </cell>
          <cell r="D286">
            <v>8.08</v>
          </cell>
          <cell r="E286">
            <v>1</v>
          </cell>
          <cell r="I286">
            <v>0.35</v>
          </cell>
          <cell r="J286">
            <v>0.85</v>
          </cell>
          <cell r="K286">
            <v>1.2</v>
          </cell>
          <cell r="P286">
            <v>3</v>
          </cell>
        </row>
        <row r="287">
          <cell r="B287" t="str">
            <v>80S</v>
          </cell>
          <cell r="C287">
            <v>4</v>
          </cell>
          <cell r="D287">
            <v>8.56</v>
          </cell>
          <cell r="E287">
            <v>1</v>
          </cell>
          <cell r="I287">
            <v>0.41</v>
          </cell>
          <cell r="J287">
            <v>0.93</v>
          </cell>
          <cell r="K287">
            <v>1.34</v>
          </cell>
          <cell r="P287">
            <v>3</v>
          </cell>
        </row>
        <row r="288">
          <cell r="B288" t="str">
            <v>80S</v>
          </cell>
          <cell r="C288">
            <v>5</v>
          </cell>
          <cell r="D288">
            <v>9.5299999999999994</v>
          </cell>
          <cell r="E288">
            <v>1</v>
          </cell>
          <cell r="I288">
            <v>0.51</v>
          </cell>
          <cell r="J288">
            <v>1.59</v>
          </cell>
          <cell r="K288">
            <v>2.1</v>
          </cell>
          <cell r="P288">
            <v>4</v>
          </cell>
        </row>
        <row r="289">
          <cell r="B289" t="str">
            <v>80S</v>
          </cell>
          <cell r="C289">
            <v>6</v>
          </cell>
          <cell r="D289">
            <v>10.97</v>
          </cell>
          <cell r="E289">
            <v>1.25</v>
          </cell>
          <cell r="I289">
            <v>0.61</v>
          </cell>
          <cell r="J289">
            <v>2.69</v>
          </cell>
          <cell r="K289">
            <v>3.3</v>
          </cell>
          <cell r="P289">
            <v>4</v>
          </cell>
        </row>
        <row r="290">
          <cell r="B290" t="str">
            <v>80S</v>
          </cell>
          <cell r="C290">
            <v>8</v>
          </cell>
          <cell r="D290">
            <v>12.7</v>
          </cell>
          <cell r="E290">
            <v>1.25</v>
          </cell>
          <cell r="I290">
            <v>0.81</v>
          </cell>
          <cell r="J290">
            <v>4.58</v>
          </cell>
          <cell r="K290">
            <v>5.3900000000000006</v>
          </cell>
          <cell r="P290">
            <v>4</v>
          </cell>
        </row>
        <row r="291">
          <cell r="B291" t="str">
            <v>80S</v>
          </cell>
          <cell r="C291">
            <v>10</v>
          </cell>
          <cell r="D291">
            <v>12.7</v>
          </cell>
          <cell r="E291">
            <v>1.25</v>
          </cell>
          <cell r="I291">
            <v>1.01</v>
          </cell>
          <cell r="J291">
            <v>5.74</v>
          </cell>
          <cell r="K291">
            <v>6.75</v>
          </cell>
          <cell r="P291">
            <v>4</v>
          </cell>
        </row>
        <row r="292">
          <cell r="B292" t="str">
            <v>80S</v>
          </cell>
          <cell r="C292">
            <v>12</v>
          </cell>
          <cell r="D292">
            <v>12.7</v>
          </cell>
          <cell r="E292">
            <v>1.25</v>
          </cell>
          <cell r="I292">
            <v>1.22</v>
          </cell>
          <cell r="J292">
            <v>6.73</v>
          </cell>
          <cell r="K292">
            <v>7.95</v>
          </cell>
          <cell r="P292">
            <v>6</v>
          </cell>
        </row>
        <row r="293">
          <cell r="B293">
            <v>100</v>
          </cell>
          <cell r="C293">
            <v>8</v>
          </cell>
          <cell r="D293">
            <v>15.09</v>
          </cell>
          <cell r="E293">
            <v>1.5</v>
          </cell>
          <cell r="I293">
            <v>0.81</v>
          </cell>
          <cell r="J293">
            <v>6.09</v>
          </cell>
          <cell r="K293">
            <v>6.9</v>
          </cell>
          <cell r="P293">
            <v>4</v>
          </cell>
        </row>
        <row r="294">
          <cell r="B294">
            <v>100</v>
          </cell>
          <cell r="C294">
            <v>10</v>
          </cell>
          <cell r="D294">
            <v>18.260000000000002</v>
          </cell>
          <cell r="E294">
            <v>1.5</v>
          </cell>
          <cell r="I294">
            <v>1.01</v>
          </cell>
          <cell r="J294">
            <v>11.44</v>
          </cell>
          <cell r="K294">
            <v>12.45</v>
          </cell>
          <cell r="P294">
            <v>4</v>
          </cell>
        </row>
        <row r="295">
          <cell r="B295">
            <v>100</v>
          </cell>
          <cell r="C295">
            <v>12</v>
          </cell>
          <cell r="D295">
            <v>21.44</v>
          </cell>
          <cell r="E295">
            <v>2</v>
          </cell>
          <cell r="I295">
            <v>1.22</v>
          </cell>
          <cell r="J295">
            <v>15.28</v>
          </cell>
          <cell r="K295">
            <v>16.5</v>
          </cell>
          <cell r="P295">
            <v>6</v>
          </cell>
        </row>
        <row r="296">
          <cell r="B296">
            <v>100</v>
          </cell>
          <cell r="C296">
            <v>14</v>
          </cell>
          <cell r="D296">
            <v>23.83</v>
          </cell>
          <cell r="E296">
            <v>2</v>
          </cell>
          <cell r="I296">
            <v>1.42</v>
          </cell>
          <cell r="J296">
            <v>21.07</v>
          </cell>
          <cell r="K296">
            <v>22.490000000000002</v>
          </cell>
          <cell r="P296">
            <v>6</v>
          </cell>
        </row>
        <row r="297">
          <cell r="B297">
            <v>100</v>
          </cell>
          <cell r="C297">
            <v>16</v>
          </cell>
          <cell r="D297">
            <v>26.19</v>
          </cell>
          <cell r="E297" t="str">
            <v>N</v>
          </cell>
          <cell r="I297">
            <v>1.62</v>
          </cell>
          <cell r="J297">
            <v>28.38</v>
          </cell>
          <cell r="K297">
            <v>30</v>
          </cell>
          <cell r="P297">
            <v>6</v>
          </cell>
        </row>
        <row r="298">
          <cell r="B298">
            <v>100</v>
          </cell>
          <cell r="C298">
            <v>18</v>
          </cell>
          <cell r="D298">
            <v>29.36</v>
          </cell>
          <cell r="E298" t="str">
            <v>N</v>
          </cell>
          <cell r="I298">
            <v>1.82</v>
          </cell>
          <cell r="J298">
            <v>37.17</v>
          </cell>
          <cell r="K298">
            <v>38.99</v>
          </cell>
          <cell r="P298">
            <v>6</v>
          </cell>
        </row>
        <row r="299">
          <cell r="B299">
            <v>100</v>
          </cell>
          <cell r="C299">
            <v>20</v>
          </cell>
          <cell r="D299">
            <v>32.54</v>
          </cell>
          <cell r="E299" t="str">
            <v>N</v>
          </cell>
          <cell r="I299">
            <v>2.0299999999999998</v>
          </cell>
          <cell r="J299">
            <v>45.97</v>
          </cell>
          <cell r="K299">
            <v>48</v>
          </cell>
          <cell r="P299">
            <v>7</v>
          </cell>
        </row>
        <row r="300">
          <cell r="B300">
            <v>100</v>
          </cell>
          <cell r="C300">
            <v>22</v>
          </cell>
          <cell r="D300">
            <v>34.93</v>
          </cell>
          <cell r="E300" t="str">
            <v>N</v>
          </cell>
          <cell r="I300">
            <v>2.23</v>
          </cell>
          <cell r="J300">
            <v>65.27</v>
          </cell>
          <cell r="K300">
            <v>67.5</v>
          </cell>
          <cell r="P300">
            <v>8</v>
          </cell>
        </row>
        <row r="301">
          <cell r="B301">
            <v>100</v>
          </cell>
          <cell r="C301">
            <v>24</v>
          </cell>
          <cell r="D301">
            <v>38.89</v>
          </cell>
          <cell r="E301" t="str">
            <v>N</v>
          </cell>
          <cell r="I301">
            <v>2.4300000000000002</v>
          </cell>
          <cell r="J301">
            <v>75.56</v>
          </cell>
          <cell r="K301">
            <v>77.990000000000009</v>
          </cell>
          <cell r="P301">
            <v>8</v>
          </cell>
        </row>
        <row r="302">
          <cell r="B302">
            <v>120</v>
          </cell>
          <cell r="C302">
            <v>4</v>
          </cell>
          <cell r="D302">
            <v>11.13</v>
          </cell>
          <cell r="E302">
            <v>1.25</v>
          </cell>
          <cell r="I302">
            <v>0.41</v>
          </cell>
          <cell r="J302">
            <v>1.84</v>
          </cell>
          <cell r="K302">
            <v>2.25</v>
          </cell>
          <cell r="P302">
            <v>4</v>
          </cell>
        </row>
        <row r="303">
          <cell r="B303">
            <v>120</v>
          </cell>
          <cell r="C303">
            <v>5</v>
          </cell>
          <cell r="D303">
            <v>12.7</v>
          </cell>
          <cell r="E303">
            <v>1.25</v>
          </cell>
          <cell r="I303">
            <v>0.51</v>
          </cell>
          <cell r="J303">
            <v>2.94</v>
          </cell>
          <cell r="K303">
            <v>3.45</v>
          </cell>
          <cell r="P303">
            <v>4</v>
          </cell>
        </row>
        <row r="304">
          <cell r="B304">
            <v>120</v>
          </cell>
          <cell r="C304">
            <v>6</v>
          </cell>
          <cell r="D304">
            <v>14.27</v>
          </cell>
          <cell r="E304">
            <v>1.25</v>
          </cell>
          <cell r="I304">
            <v>0.61</v>
          </cell>
          <cell r="J304">
            <v>4.1900000000000004</v>
          </cell>
          <cell r="K304">
            <v>4.8000000000000007</v>
          </cell>
          <cell r="P304">
            <v>4</v>
          </cell>
        </row>
        <row r="305">
          <cell r="B305">
            <v>120</v>
          </cell>
          <cell r="C305">
            <v>8</v>
          </cell>
          <cell r="D305">
            <v>18.260000000000002</v>
          </cell>
          <cell r="E305">
            <v>1.5</v>
          </cell>
          <cell r="I305">
            <v>0.81</v>
          </cell>
          <cell r="J305">
            <v>9.23</v>
          </cell>
          <cell r="K305">
            <v>10.040000000000001</v>
          </cell>
          <cell r="P305">
            <v>4</v>
          </cell>
        </row>
        <row r="306">
          <cell r="B306">
            <v>120</v>
          </cell>
          <cell r="C306">
            <v>10</v>
          </cell>
          <cell r="D306">
            <v>21.44</v>
          </cell>
          <cell r="E306">
            <v>2</v>
          </cell>
          <cell r="I306">
            <v>1.01</v>
          </cell>
          <cell r="J306">
            <v>12.49</v>
          </cell>
          <cell r="K306">
            <v>13.5</v>
          </cell>
          <cell r="P306">
            <v>4</v>
          </cell>
        </row>
        <row r="307">
          <cell r="B307">
            <v>120</v>
          </cell>
          <cell r="C307">
            <v>12</v>
          </cell>
          <cell r="D307">
            <v>25.4</v>
          </cell>
          <cell r="E307" t="str">
            <v>N</v>
          </cell>
          <cell r="I307">
            <v>1.22</v>
          </cell>
          <cell r="J307">
            <v>21.27</v>
          </cell>
          <cell r="K307">
            <v>22.49</v>
          </cell>
          <cell r="P307">
            <v>6</v>
          </cell>
        </row>
        <row r="308">
          <cell r="B308">
            <v>120</v>
          </cell>
          <cell r="C308">
            <v>14</v>
          </cell>
          <cell r="D308">
            <v>27.79</v>
          </cell>
          <cell r="E308" t="str">
            <v>N</v>
          </cell>
          <cell r="I308">
            <v>1.42</v>
          </cell>
          <cell r="J308">
            <v>25.58</v>
          </cell>
          <cell r="K308">
            <v>27</v>
          </cell>
          <cell r="P308">
            <v>6</v>
          </cell>
        </row>
        <row r="309">
          <cell r="B309">
            <v>120</v>
          </cell>
          <cell r="C309">
            <v>16</v>
          </cell>
          <cell r="D309">
            <v>30.96</v>
          </cell>
          <cell r="E309" t="str">
            <v>N</v>
          </cell>
          <cell r="I309">
            <v>1.62</v>
          </cell>
          <cell r="J309">
            <v>35.880000000000003</v>
          </cell>
          <cell r="K309">
            <v>37.5</v>
          </cell>
          <cell r="P309">
            <v>6</v>
          </cell>
        </row>
        <row r="310">
          <cell r="B310">
            <v>120</v>
          </cell>
          <cell r="C310">
            <v>18</v>
          </cell>
          <cell r="D310">
            <v>34.93</v>
          </cell>
          <cell r="E310" t="str">
            <v>N</v>
          </cell>
          <cell r="I310">
            <v>1.82</v>
          </cell>
          <cell r="J310">
            <v>47.68</v>
          </cell>
          <cell r="K310">
            <v>49.5</v>
          </cell>
          <cell r="P310">
            <v>6</v>
          </cell>
        </row>
        <row r="311">
          <cell r="B311">
            <v>120</v>
          </cell>
          <cell r="C311">
            <v>20</v>
          </cell>
          <cell r="D311">
            <v>38.1</v>
          </cell>
          <cell r="E311" t="str">
            <v>N</v>
          </cell>
          <cell r="I311">
            <v>2.0299999999999998</v>
          </cell>
          <cell r="J311">
            <v>62.47</v>
          </cell>
          <cell r="K311">
            <v>64.5</v>
          </cell>
          <cell r="P311">
            <v>7</v>
          </cell>
        </row>
        <row r="312">
          <cell r="B312">
            <v>120</v>
          </cell>
          <cell r="C312">
            <v>22</v>
          </cell>
          <cell r="D312">
            <v>41.28</v>
          </cell>
          <cell r="E312" t="str">
            <v>N</v>
          </cell>
          <cell r="I312">
            <v>2.23</v>
          </cell>
          <cell r="J312">
            <v>84.76</v>
          </cell>
          <cell r="K312">
            <v>86.990000000000009</v>
          </cell>
          <cell r="P312">
            <v>8</v>
          </cell>
        </row>
        <row r="313">
          <cell r="B313">
            <v>120</v>
          </cell>
          <cell r="C313">
            <v>24</v>
          </cell>
          <cell r="D313">
            <v>46.02</v>
          </cell>
          <cell r="E313" t="str">
            <v>N</v>
          </cell>
          <cell r="I313">
            <v>2.4300000000000002</v>
          </cell>
          <cell r="J313">
            <v>98.07</v>
          </cell>
          <cell r="K313">
            <v>100.5</v>
          </cell>
          <cell r="P313">
            <v>8</v>
          </cell>
        </row>
        <row r="314">
          <cell r="B314">
            <v>140</v>
          </cell>
          <cell r="C314">
            <v>8</v>
          </cell>
          <cell r="D314">
            <v>20.62</v>
          </cell>
          <cell r="E314">
            <v>2</v>
          </cell>
          <cell r="I314">
            <v>0.81</v>
          </cell>
          <cell r="J314">
            <v>10.130000000000001</v>
          </cell>
          <cell r="K314">
            <v>10.940000000000001</v>
          </cell>
          <cell r="P314">
            <v>4</v>
          </cell>
        </row>
        <row r="315">
          <cell r="B315">
            <v>140</v>
          </cell>
          <cell r="C315">
            <v>10</v>
          </cell>
          <cell r="D315">
            <v>25.4</v>
          </cell>
          <cell r="E315" t="str">
            <v>N</v>
          </cell>
          <cell r="I315">
            <v>1.01</v>
          </cell>
          <cell r="J315">
            <v>18.48</v>
          </cell>
          <cell r="K315">
            <v>19.490000000000002</v>
          </cell>
          <cell r="P315">
            <v>4</v>
          </cell>
        </row>
        <row r="316">
          <cell r="B316">
            <v>140</v>
          </cell>
          <cell r="C316">
            <v>12</v>
          </cell>
          <cell r="D316">
            <v>28.58</v>
          </cell>
          <cell r="E316" t="str">
            <v>N</v>
          </cell>
          <cell r="I316">
            <v>1.22</v>
          </cell>
          <cell r="J316">
            <v>25.78</v>
          </cell>
          <cell r="K316">
            <v>27</v>
          </cell>
          <cell r="P316">
            <v>6</v>
          </cell>
        </row>
        <row r="317">
          <cell r="B317">
            <v>140</v>
          </cell>
          <cell r="C317">
            <v>14</v>
          </cell>
          <cell r="D317">
            <v>31.75</v>
          </cell>
          <cell r="E317" t="str">
            <v>N</v>
          </cell>
          <cell r="I317">
            <v>1.42</v>
          </cell>
          <cell r="J317">
            <v>31.58</v>
          </cell>
          <cell r="K317">
            <v>33</v>
          </cell>
          <cell r="P317">
            <v>6</v>
          </cell>
        </row>
        <row r="318">
          <cell r="B318">
            <v>140</v>
          </cell>
          <cell r="C318">
            <v>16</v>
          </cell>
          <cell r="D318">
            <v>36.53</v>
          </cell>
          <cell r="E318" t="str">
            <v>N</v>
          </cell>
          <cell r="I318">
            <v>1.62</v>
          </cell>
          <cell r="J318">
            <v>44.87</v>
          </cell>
          <cell r="K318">
            <v>46.489999999999995</v>
          </cell>
          <cell r="P318">
            <v>6</v>
          </cell>
        </row>
        <row r="319">
          <cell r="B319">
            <v>140</v>
          </cell>
          <cell r="C319">
            <v>18</v>
          </cell>
          <cell r="D319">
            <v>39.67</v>
          </cell>
          <cell r="E319" t="str">
            <v>N</v>
          </cell>
          <cell r="I319">
            <v>1.82</v>
          </cell>
          <cell r="J319">
            <v>59.68</v>
          </cell>
          <cell r="K319">
            <v>61.5</v>
          </cell>
          <cell r="P319">
            <v>6</v>
          </cell>
        </row>
        <row r="320">
          <cell r="B320">
            <v>140</v>
          </cell>
          <cell r="C320">
            <v>20</v>
          </cell>
          <cell r="D320">
            <v>44.45</v>
          </cell>
          <cell r="E320" t="str">
            <v>N</v>
          </cell>
          <cell r="I320">
            <v>2.0299999999999998</v>
          </cell>
          <cell r="J320">
            <v>78.959999999999994</v>
          </cell>
          <cell r="K320">
            <v>80.989999999999995</v>
          </cell>
          <cell r="P320">
            <v>7</v>
          </cell>
        </row>
        <row r="321">
          <cell r="B321">
            <v>140</v>
          </cell>
          <cell r="C321">
            <v>22</v>
          </cell>
          <cell r="D321">
            <v>47.63</v>
          </cell>
          <cell r="E321" t="str">
            <v>N</v>
          </cell>
          <cell r="I321">
            <v>2.23</v>
          </cell>
          <cell r="J321">
            <v>108.77</v>
          </cell>
          <cell r="K321">
            <v>111</v>
          </cell>
          <cell r="P321">
            <v>8</v>
          </cell>
        </row>
        <row r="322">
          <cell r="B322">
            <v>140</v>
          </cell>
          <cell r="C322">
            <v>24</v>
          </cell>
          <cell r="D322">
            <v>52.37</v>
          </cell>
          <cell r="E322" t="str">
            <v>N</v>
          </cell>
          <cell r="I322">
            <v>2.4300000000000002</v>
          </cell>
          <cell r="J322">
            <v>126.57</v>
          </cell>
          <cell r="K322">
            <v>129</v>
          </cell>
          <cell r="P322">
            <v>8</v>
          </cell>
        </row>
        <row r="323">
          <cell r="B323">
            <v>160</v>
          </cell>
          <cell r="C323">
            <v>0.5</v>
          </cell>
          <cell r="D323">
            <v>4.78</v>
          </cell>
          <cell r="E323">
            <v>1</v>
          </cell>
          <cell r="I323">
            <v>7.0000000000000007E-2</v>
          </cell>
          <cell r="J323">
            <v>0.08</v>
          </cell>
          <cell r="K323">
            <v>0.15000000000000002</v>
          </cell>
          <cell r="P323">
            <v>2</v>
          </cell>
        </row>
        <row r="324">
          <cell r="B324">
            <v>160</v>
          </cell>
          <cell r="C324">
            <v>0.5</v>
          </cell>
          <cell r="D324">
            <v>4.78</v>
          </cell>
          <cell r="E324">
            <v>1</v>
          </cell>
          <cell r="I324">
            <v>7.0000000000000007E-2</v>
          </cell>
          <cell r="J324">
            <v>0.08</v>
          </cell>
          <cell r="K324">
            <v>0.15000000000000002</v>
          </cell>
          <cell r="P324">
            <v>2</v>
          </cell>
        </row>
        <row r="325">
          <cell r="B325">
            <v>160</v>
          </cell>
          <cell r="C325">
            <v>0.5</v>
          </cell>
          <cell r="D325">
            <v>4.78</v>
          </cell>
          <cell r="E325">
            <v>1</v>
          </cell>
          <cell r="I325">
            <v>7.0000000000000007E-2</v>
          </cell>
          <cell r="J325">
            <v>0.08</v>
          </cell>
          <cell r="K325">
            <v>0.15000000000000002</v>
          </cell>
          <cell r="P325">
            <v>2</v>
          </cell>
        </row>
        <row r="326">
          <cell r="B326">
            <v>160</v>
          </cell>
          <cell r="C326">
            <v>0.75</v>
          </cell>
          <cell r="D326">
            <v>5.56</v>
          </cell>
          <cell r="E326">
            <v>1</v>
          </cell>
          <cell r="I326">
            <v>0.08</v>
          </cell>
          <cell r="J326">
            <v>7.0000000000000007E-2</v>
          </cell>
          <cell r="K326">
            <v>0.15000000000000002</v>
          </cell>
          <cell r="P326">
            <v>2</v>
          </cell>
        </row>
        <row r="327">
          <cell r="B327">
            <v>160</v>
          </cell>
          <cell r="C327">
            <v>0.75</v>
          </cell>
          <cell r="D327">
            <v>5.56</v>
          </cell>
          <cell r="E327">
            <v>1</v>
          </cell>
          <cell r="I327">
            <v>0.08</v>
          </cell>
          <cell r="J327">
            <v>7.0000000000000007E-2</v>
          </cell>
          <cell r="K327">
            <v>0.15000000000000002</v>
          </cell>
          <cell r="P327">
            <v>2</v>
          </cell>
        </row>
        <row r="328">
          <cell r="B328">
            <v>160</v>
          </cell>
          <cell r="C328">
            <v>0.75</v>
          </cell>
          <cell r="D328">
            <v>5.56</v>
          </cell>
          <cell r="E328">
            <v>1</v>
          </cell>
          <cell r="I328">
            <v>0.08</v>
          </cell>
          <cell r="J328">
            <v>7.0000000000000007E-2</v>
          </cell>
          <cell r="K328">
            <v>0.15000000000000002</v>
          </cell>
          <cell r="P328">
            <v>2</v>
          </cell>
        </row>
        <row r="329">
          <cell r="B329">
            <v>160</v>
          </cell>
          <cell r="C329">
            <v>1</v>
          </cell>
          <cell r="D329">
            <v>6.35</v>
          </cell>
          <cell r="E329">
            <v>1</v>
          </cell>
          <cell r="I329">
            <v>0.1</v>
          </cell>
          <cell r="J329">
            <v>0.35</v>
          </cell>
          <cell r="K329">
            <v>0.44999999999999996</v>
          </cell>
          <cell r="P329">
            <v>2</v>
          </cell>
        </row>
        <row r="330">
          <cell r="B330">
            <v>160</v>
          </cell>
          <cell r="C330">
            <v>1</v>
          </cell>
          <cell r="D330">
            <v>6.35</v>
          </cell>
          <cell r="E330">
            <v>1</v>
          </cell>
          <cell r="I330">
            <v>0.1</v>
          </cell>
          <cell r="J330">
            <v>0.35</v>
          </cell>
          <cell r="K330">
            <v>0.44999999999999996</v>
          </cell>
          <cell r="P330">
            <v>2</v>
          </cell>
        </row>
        <row r="331">
          <cell r="B331">
            <v>160</v>
          </cell>
          <cell r="C331">
            <v>1</v>
          </cell>
          <cell r="D331">
            <v>6.35</v>
          </cell>
          <cell r="E331">
            <v>1</v>
          </cell>
          <cell r="I331">
            <v>0.1</v>
          </cell>
          <cell r="J331">
            <v>0.35</v>
          </cell>
          <cell r="K331">
            <v>0.44999999999999996</v>
          </cell>
          <cell r="P331">
            <v>2</v>
          </cell>
        </row>
        <row r="332">
          <cell r="B332">
            <v>160</v>
          </cell>
          <cell r="C332">
            <v>1.25</v>
          </cell>
          <cell r="D332">
            <v>6.35</v>
          </cell>
          <cell r="E332">
            <v>1</v>
          </cell>
          <cell r="I332">
            <v>0.13</v>
          </cell>
          <cell r="J332">
            <v>0.32</v>
          </cell>
          <cell r="K332">
            <v>0.45</v>
          </cell>
          <cell r="P332">
            <v>2</v>
          </cell>
        </row>
        <row r="333">
          <cell r="B333">
            <v>160</v>
          </cell>
          <cell r="C333">
            <v>1.25</v>
          </cell>
          <cell r="D333">
            <v>6.35</v>
          </cell>
          <cell r="E333">
            <v>1</v>
          </cell>
          <cell r="I333">
            <v>0.13</v>
          </cell>
          <cell r="J333">
            <v>0.32</v>
          </cell>
          <cell r="K333">
            <v>0.45</v>
          </cell>
          <cell r="P333">
            <v>2</v>
          </cell>
        </row>
        <row r="334">
          <cell r="B334">
            <v>160</v>
          </cell>
          <cell r="C334">
            <v>1.25</v>
          </cell>
          <cell r="D334">
            <v>6.35</v>
          </cell>
          <cell r="E334">
            <v>1</v>
          </cell>
          <cell r="I334">
            <v>0.13</v>
          </cell>
          <cell r="J334">
            <v>0.32</v>
          </cell>
          <cell r="K334">
            <v>0.45</v>
          </cell>
          <cell r="P334">
            <v>2</v>
          </cell>
        </row>
        <row r="335">
          <cell r="B335">
            <v>160</v>
          </cell>
          <cell r="C335">
            <v>1.5</v>
          </cell>
          <cell r="D335">
            <v>7.14</v>
          </cell>
          <cell r="E335">
            <v>1</v>
          </cell>
          <cell r="I335">
            <v>0.15</v>
          </cell>
          <cell r="J335">
            <v>0.45</v>
          </cell>
          <cell r="K335">
            <v>0.6</v>
          </cell>
          <cell r="P335">
            <v>2</v>
          </cell>
        </row>
        <row r="336">
          <cell r="B336">
            <v>160</v>
          </cell>
          <cell r="C336">
            <v>1.5</v>
          </cell>
          <cell r="D336">
            <v>7.14</v>
          </cell>
          <cell r="E336">
            <v>1</v>
          </cell>
          <cell r="I336">
            <v>0.15</v>
          </cell>
          <cell r="J336">
            <v>0.45</v>
          </cell>
          <cell r="K336">
            <v>0.6</v>
          </cell>
          <cell r="P336">
            <v>2</v>
          </cell>
        </row>
        <row r="337">
          <cell r="B337">
            <v>160</v>
          </cell>
          <cell r="C337">
            <v>1.5</v>
          </cell>
          <cell r="D337">
            <v>7.14</v>
          </cell>
          <cell r="E337">
            <v>1</v>
          </cell>
          <cell r="I337">
            <v>0.15</v>
          </cell>
          <cell r="J337">
            <v>0.45</v>
          </cell>
          <cell r="K337">
            <v>0.6</v>
          </cell>
          <cell r="P337">
            <v>2</v>
          </cell>
        </row>
        <row r="338">
          <cell r="B338">
            <v>160</v>
          </cell>
          <cell r="C338">
            <v>2</v>
          </cell>
          <cell r="D338">
            <v>8.74</v>
          </cell>
          <cell r="E338">
            <v>1</v>
          </cell>
          <cell r="I338">
            <v>0.2</v>
          </cell>
          <cell r="J338">
            <v>0.7</v>
          </cell>
          <cell r="K338">
            <v>0.89999999999999991</v>
          </cell>
          <cell r="P338">
            <v>4</v>
          </cell>
        </row>
        <row r="339">
          <cell r="B339">
            <v>160</v>
          </cell>
          <cell r="C339">
            <v>2</v>
          </cell>
          <cell r="D339">
            <v>8.74</v>
          </cell>
          <cell r="E339">
            <v>1</v>
          </cell>
          <cell r="I339">
            <v>0.2</v>
          </cell>
          <cell r="J339">
            <v>0.7</v>
          </cell>
          <cell r="K339">
            <v>0.89999999999999991</v>
          </cell>
          <cell r="P339">
            <v>4</v>
          </cell>
        </row>
        <row r="340">
          <cell r="B340">
            <v>160</v>
          </cell>
          <cell r="C340">
            <v>2</v>
          </cell>
          <cell r="D340">
            <v>8.74</v>
          </cell>
          <cell r="E340">
            <v>1</v>
          </cell>
          <cell r="I340">
            <v>0.2</v>
          </cell>
          <cell r="J340">
            <v>0.7</v>
          </cell>
          <cell r="K340">
            <v>0.89999999999999991</v>
          </cell>
          <cell r="P340">
            <v>4</v>
          </cell>
        </row>
        <row r="341">
          <cell r="B341">
            <v>160</v>
          </cell>
          <cell r="C341">
            <v>2.5</v>
          </cell>
          <cell r="D341">
            <v>9.5299999999999994</v>
          </cell>
          <cell r="E341">
            <v>1</v>
          </cell>
          <cell r="I341">
            <v>0.25</v>
          </cell>
          <cell r="J341">
            <v>0.8</v>
          </cell>
          <cell r="K341">
            <v>1.05</v>
          </cell>
          <cell r="P341">
            <v>4</v>
          </cell>
        </row>
        <row r="342">
          <cell r="B342">
            <v>160</v>
          </cell>
          <cell r="C342">
            <v>3</v>
          </cell>
          <cell r="D342">
            <v>11.13</v>
          </cell>
          <cell r="E342">
            <v>1.25</v>
          </cell>
          <cell r="I342">
            <v>0.3</v>
          </cell>
          <cell r="J342">
            <v>1.5</v>
          </cell>
          <cell r="K342">
            <v>1.8</v>
          </cell>
          <cell r="P342">
            <v>4</v>
          </cell>
        </row>
        <row r="343">
          <cell r="B343">
            <v>160</v>
          </cell>
          <cell r="C343">
            <v>4</v>
          </cell>
          <cell r="D343">
            <v>13.49</v>
          </cell>
          <cell r="E343">
            <v>1.25</v>
          </cell>
          <cell r="I343">
            <v>0.41</v>
          </cell>
          <cell r="J343">
            <v>2.59</v>
          </cell>
          <cell r="K343">
            <v>3</v>
          </cell>
          <cell r="P343">
            <v>4</v>
          </cell>
        </row>
        <row r="344">
          <cell r="B344">
            <v>160</v>
          </cell>
          <cell r="C344">
            <v>5</v>
          </cell>
          <cell r="D344">
            <v>15.88</v>
          </cell>
          <cell r="E344">
            <v>1.5</v>
          </cell>
          <cell r="I344">
            <v>0.51</v>
          </cell>
          <cell r="J344">
            <v>4.29</v>
          </cell>
          <cell r="K344">
            <v>4.8</v>
          </cell>
          <cell r="P344">
            <v>4</v>
          </cell>
        </row>
        <row r="345">
          <cell r="B345">
            <v>160</v>
          </cell>
          <cell r="C345">
            <v>6</v>
          </cell>
          <cell r="D345">
            <v>18.260000000000002</v>
          </cell>
          <cell r="E345">
            <v>1.5</v>
          </cell>
          <cell r="I345">
            <v>0.61</v>
          </cell>
          <cell r="J345">
            <v>7.04</v>
          </cell>
          <cell r="K345">
            <v>7.65</v>
          </cell>
          <cell r="P345">
            <v>4</v>
          </cell>
        </row>
        <row r="346">
          <cell r="B346">
            <v>160</v>
          </cell>
          <cell r="C346">
            <v>8</v>
          </cell>
          <cell r="D346">
            <v>23.01</v>
          </cell>
          <cell r="E346">
            <v>2</v>
          </cell>
          <cell r="I346">
            <v>0.81</v>
          </cell>
          <cell r="J346">
            <v>11.19</v>
          </cell>
          <cell r="K346">
            <v>12</v>
          </cell>
          <cell r="P346">
            <v>4</v>
          </cell>
        </row>
        <row r="347">
          <cell r="B347">
            <v>160</v>
          </cell>
          <cell r="C347">
            <v>10</v>
          </cell>
          <cell r="D347">
            <v>28.58</v>
          </cell>
          <cell r="E347" t="str">
            <v>N</v>
          </cell>
          <cell r="I347">
            <v>1.01</v>
          </cell>
          <cell r="J347">
            <v>21.48</v>
          </cell>
          <cell r="K347">
            <v>22.490000000000002</v>
          </cell>
          <cell r="P347">
            <v>4</v>
          </cell>
        </row>
        <row r="348">
          <cell r="B348">
            <v>160</v>
          </cell>
          <cell r="C348">
            <v>12</v>
          </cell>
          <cell r="D348">
            <v>33.32</v>
          </cell>
          <cell r="E348" t="str">
            <v>N</v>
          </cell>
          <cell r="I348">
            <v>1.22</v>
          </cell>
          <cell r="J348">
            <v>31.78</v>
          </cell>
          <cell r="K348">
            <v>33</v>
          </cell>
          <cell r="P348">
            <v>6</v>
          </cell>
        </row>
        <row r="349">
          <cell r="B349">
            <v>160</v>
          </cell>
          <cell r="C349">
            <v>14</v>
          </cell>
          <cell r="D349">
            <v>35.71</v>
          </cell>
          <cell r="E349" t="str">
            <v>N</v>
          </cell>
          <cell r="I349">
            <v>1.42</v>
          </cell>
          <cell r="J349">
            <v>39.07</v>
          </cell>
          <cell r="K349">
            <v>40.49</v>
          </cell>
          <cell r="P349">
            <v>6</v>
          </cell>
        </row>
        <row r="350">
          <cell r="B350">
            <v>160</v>
          </cell>
          <cell r="C350">
            <v>16</v>
          </cell>
          <cell r="D350">
            <v>40.49</v>
          </cell>
          <cell r="E350" t="str">
            <v>N</v>
          </cell>
          <cell r="I350">
            <v>1.62</v>
          </cell>
          <cell r="J350">
            <v>53.88</v>
          </cell>
          <cell r="K350">
            <v>55.5</v>
          </cell>
          <cell r="P350">
            <v>6</v>
          </cell>
        </row>
        <row r="351">
          <cell r="B351">
            <v>160</v>
          </cell>
          <cell r="C351">
            <v>18</v>
          </cell>
          <cell r="D351">
            <v>45.24</v>
          </cell>
          <cell r="E351" t="str">
            <v>N</v>
          </cell>
          <cell r="I351">
            <v>1.82</v>
          </cell>
          <cell r="J351">
            <v>71.680000000000007</v>
          </cell>
          <cell r="K351">
            <v>73.5</v>
          </cell>
          <cell r="P351">
            <v>6</v>
          </cell>
        </row>
        <row r="352">
          <cell r="B352">
            <v>160</v>
          </cell>
          <cell r="C352">
            <v>20</v>
          </cell>
          <cell r="D352">
            <v>50.01</v>
          </cell>
          <cell r="E352" t="str">
            <v>N</v>
          </cell>
          <cell r="I352">
            <v>2.0299999999999998</v>
          </cell>
          <cell r="J352">
            <v>93.97</v>
          </cell>
          <cell r="K352">
            <v>96</v>
          </cell>
          <cell r="P352">
            <v>7</v>
          </cell>
        </row>
        <row r="353">
          <cell r="B353">
            <v>160</v>
          </cell>
          <cell r="C353">
            <v>22</v>
          </cell>
          <cell r="D353">
            <v>53.98</v>
          </cell>
          <cell r="E353" t="str">
            <v>N</v>
          </cell>
          <cell r="I353">
            <v>2.23</v>
          </cell>
          <cell r="J353">
            <v>132.77000000000001</v>
          </cell>
          <cell r="K353">
            <v>135</v>
          </cell>
          <cell r="P353">
            <v>8</v>
          </cell>
        </row>
        <row r="354">
          <cell r="B354">
            <v>160</v>
          </cell>
          <cell r="C354">
            <v>24</v>
          </cell>
          <cell r="D354">
            <v>59.54</v>
          </cell>
          <cell r="E354" t="str">
            <v>N</v>
          </cell>
          <cell r="I354">
            <v>2.4300000000000002</v>
          </cell>
          <cell r="J354">
            <v>162.56</v>
          </cell>
          <cell r="K354">
            <v>164.99</v>
          </cell>
          <cell r="P354">
            <v>8</v>
          </cell>
        </row>
        <row r="355">
          <cell r="B355" t="str">
            <v>STD</v>
          </cell>
          <cell r="C355">
            <v>0.125</v>
          </cell>
          <cell r="D355">
            <v>1.73</v>
          </cell>
          <cell r="E355">
            <v>1</v>
          </cell>
          <cell r="I355">
            <v>7.0000000000000007E-2</v>
          </cell>
          <cell r="K355">
            <v>7.0000000000000007E-2</v>
          </cell>
          <cell r="P355">
            <v>2</v>
          </cell>
        </row>
        <row r="356">
          <cell r="B356" t="str">
            <v>STD</v>
          </cell>
          <cell r="C356">
            <v>0.125</v>
          </cell>
          <cell r="D356">
            <v>1.73</v>
          </cell>
          <cell r="E356">
            <v>1</v>
          </cell>
          <cell r="I356">
            <v>7.0000000000000007E-2</v>
          </cell>
          <cell r="K356">
            <v>7.0000000000000007E-2</v>
          </cell>
          <cell r="P356">
            <v>2</v>
          </cell>
        </row>
        <row r="357">
          <cell r="B357" t="str">
            <v>STD</v>
          </cell>
          <cell r="C357">
            <v>0.125</v>
          </cell>
          <cell r="D357">
            <v>1.73</v>
          </cell>
          <cell r="E357">
            <v>1</v>
          </cell>
          <cell r="I357">
            <v>7.0000000000000007E-2</v>
          </cell>
          <cell r="K357">
            <v>7.0000000000000007E-2</v>
          </cell>
          <cell r="P357">
            <v>2</v>
          </cell>
        </row>
        <row r="358">
          <cell r="B358" t="str">
            <v>STD</v>
          </cell>
          <cell r="C358">
            <v>0.25</v>
          </cell>
          <cell r="D358">
            <v>2.2400000000000002</v>
          </cell>
          <cell r="E358">
            <v>1</v>
          </cell>
          <cell r="I358">
            <v>7.0000000000000007E-2</v>
          </cell>
          <cell r="K358">
            <v>7.0000000000000007E-2</v>
          </cell>
          <cell r="P358">
            <v>2</v>
          </cell>
        </row>
        <row r="359">
          <cell r="B359" t="str">
            <v>STD</v>
          </cell>
          <cell r="C359">
            <v>0.25</v>
          </cell>
          <cell r="D359">
            <v>2.2400000000000002</v>
          </cell>
          <cell r="E359">
            <v>1</v>
          </cell>
          <cell r="I359">
            <v>7.0000000000000007E-2</v>
          </cell>
          <cell r="K359">
            <v>7.0000000000000007E-2</v>
          </cell>
          <cell r="P359">
            <v>2</v>
          </cell>
        </row>
        <row r="360">
          <cell r="B360" t="str">
            <v>STD</v>
          </cell>
          <cell r="C360">
            <v>0.25</v>
          </cell>
          <cell r="D360">
            <v>2.2400000000000002</v>
          </cell>
          <cell r="E360">
            <v>1</v>
          </cell>
          <cell r="I360">
            <v>7.0000000000000007E-2</v>
          </cell>
          <cell r="K360">
            <v>7.0000000000000007E-2</v>
          </cell>
          <cell r="P360">
            <v>2</v>
          </cell>
        </row>
        <row r="361">
          <cell r="B361" t="str">
            <v>STD</v>
          </cell>
          <cell r="C361">
            <v>0.375</v>
          </cell>
          <cell r="D361">
            <v>2.31</v>
          </cell>
          <cell r="E361">
            <v>1</v>
          </cell>
          <cell r="I361">
            <v>7.0000000000000007E-2</v>
          </cell>
          <cell r="J361">
            <v>0</v>
          </cell>
          <cell r="K361">
            <v>7.0000000000000007E-2</v>
          </cell>
          <cell r="P361">
            <v>2</v>
          </cell>
        </row>
        <row r="362">
          <cell r="B362" t="str">
            <v>STD</v>
          </cell>
          <cell r="C362">
            <v>0.375</v>
          </cell>
          <cell r="D362">
            <v>2.31</v>
          </cell>
          <cell r="E362">
            <v>1</v>
          </cell>
          <cell r="I362">
            <v>7.0000000000000007E-2</v>
          </cell>
          <cell r="J362">
            <v>0</v>
          </cell>
          <cell r="K362">
            <v>7.0000000000000007E-2</v>
          </cell>
          <cell r="P362">
            <v>2</v>
          </cell>
        </row>
        <row r="363">
          <cell r="B363" t="str">
            <v>STD</v>
          </cell>
          <cell r="C363">
            <v>0.375</v>
          </cell>
          <cell r="D363">
            <v>2.31</v>
          </cell>
          <cell r="E363">
            <v>1</v>
          </cell>
          <cell r="I363">
            <v>7.0000000000000007E-2</v>
          </cell>
          <cell r="J363">
            <v>0</v>
          </cell>
          <cell r="K363">
            <v>7.0000000000000007E-2</v>
          </cell>
          <cell r="P363">
            <v>2</v>
          </cell>
        </row>
        <row r="364">
          <cell r="B364" t="str">
            <v>STD</v>
          </cell>
          <cell r="C364">
            <v>0.5</v>
          </cell>
          <cell r="D364">
            <v>2.77</v>
          </cell>
          <cell r="E364">
            <v>1</v>
          </cell>
          <cell r="I364">
            <v>7.0000000000000007E-2</v>
          </cell>
          <cell r="J364">
            <v>0</v>
          </cell>
          <cell r="K364">
            <v>7.0000000000000007E-2</v>
          </cell>
          <cell r="P364">
            <v>2</v>
          </cell>
        </row>
        <row r="365">
          <cell r="B365" t="str">
            <v>STD</v>
          </cell>
          <cell r="C365">
            <v>0.5</v>
          </cell>
          <cell r="D365">
            <v>2.77</v>
          </cell>
          <cell r="E365">
            <v>1</v>
          </cell>
          <cell r="I365">
            <v>7.0000000000000007E-2</v>
          </cell>
          <cell r="J365">
            <v>0</v>
          </cell>
          <cell r="K365">
            <v>7.0000000000000007E-2</v>
          </cell>
          <cell r="P365">
            <v>2</v>
          </cell>
        </row>
        <row r="366">
          <cell r="B366" t="str">
            <v>STD</v>
          </cell>
          <cell r="C366">
            <v>0.5</v>
          </cell>
          <cell r="D366">
            <v>2.77</v>
          </cell>
          <cell r="E366">
            <v>1</v>
          </cell>
          <cell r="I366">
            <v>7.0000000000000007E-2</v>
          </cell>
          <cell r="J366">
            <v>0</v>
          </cell>
          <cell r="K366">
            <v>7.0000000000000007E-2</v>
          </cell>
          <cell r="P366">
            <v>2</v>
          </cell>
        </row>
        <row r="367">
          <cell r="B367" t="str">
            <v>STD</v>
          </cell>
          <cell r="C367">
            <v>0.75</v>
          </cell>
          <cell r="D367">
            <v>2.87</v>
          </cell>
          <cell r="E367">
            <v>1</v>
          </cell>
          <cell r="I367">
            <v>7.0000000000000007E-2</v>
          </cell>
          <cell r="J367">
            <v>0</v>
          </cell>
          <cell r="K367">
            <v>7.0000000000000007E-2</v>
          </cell>
          <cell r="P367">
            <v>2</v>
          </cell>
        </row>
        <row r="368">
          <cell r="B368" t="str">
            <v>STD</v>
          </cell>
          <cell r="C368">
            <v>0.75</v>
          </cell>
          <cell r="D368">
            <v>2.87</v>
          </cell>
          <cell r="E368">
            <v>1</v>
          </cell>
          <cell r="I368">
            <v>7.0000000000000007E-2</v>
          </cell>
          <cell r="J368">
            <v>0</v>
          </cell>
          <cell r="K368">
            <v>7.0000000000000007E-2</v>
          </cell>
          <cell r="P368">
            <v>2</v>
          </cell>
        </row>
        <row r="369">
          <cell r="B369" t="str">
            <v>STD</v>
          </cell>
          <cell r="C369">
            <v>0.75</v>
          </cell>
          <cell r="D369">
            <v>2.87</v>
          </cell>
          <cell r="E369">
            <v>1</v>
          </cell>
          <cell r="I369">
            <v>7.0000000000000007E-2</v>
          </cell>
          <cell r="J369">
            <v>0</v>
          </cell>
          <cell r="K369">
            <v>7.0000000000000007E-2</v>
          </cell>
          <cell r="P369">
            <v>2</v>
          </cell>
        </row>
        <row r="370">
          <cell r="B370" t="str">
            <v>STD</v>
          </cell>
          <cell r="C370">
            <v>1</v>
          </cell>
          <cell r="D370">
            <v>3.38</v>
          </cell>
          <cell r="E370">
            <v>1</v>
          </cell>
          <cell r="I370">
            <v>0.12</v>
          </cell>
          <cell r="J370">
            <v>0</v>
          </cell>
          <cell r="K370">
            <v>0.12</v>
          </cell>
          <cell r="P370">
            <v>2</v>
          </cell>
        </row>
        <row r="371">
          <cell r="B371" t="str">
            <v>STD</v>
          </cell>
          <cell r="C371">
            <v>1</v>
          </cell>
          <cell r="D371">
            <v>3.38</v>
          </cell>
          <cell r="E371">
            <v>1</v>
          </cell>
          <cell r="I371">
            <v>0.12</v>
          </cell>
          <cell r="J371">
            <v>0</v>
          </cell>
          <cell r="K371">
            <v>0.12</v>
          </cell>
          <cell r="P371">
            <v>2</v>
          </cell>
        </row>
        <row r="372">
          <cell r="B372" t="str">
            <v>STD</v>
          </cell>
          <cell r="C372">
            <v>1</v>
          </cell>
          <cell r="D372">
            <v>3.38</v>
          </cell>
          <cell r="E372">
            <v>1</v>
          </cell>
          <cell r="I372">
            <v>0.12</v>
          </cell>
          <cell r="J372">
            <v>0</v>
          </cell>
          <cell r="K372">
            <v>0.12</v>
          </cell>
          <cell r="P372">
            <v>2</v>
          </cell>
        </row>
        <row r="373">
          <cell r="B373" t="str">
            <v>STD</v>
          </cell>
          <cell r="C373">
            <v>1.25</v>
          </cell>
          <cell r="D373">
            <v>3.56</v>
          </cell>
          <cell r="E373">
            <v>1</v>
          </cell>
          <cell r="I373">
            <v>0.15</v>
          </cell>
          <cell r="K373">
            <v>0.15</v>
          </cell>
          <cell r="P373">
            <v>2</v>
          </cell>
        </row>
        <row r="374">
          <cell r="B374" t="str">
            <v>STD</v>
          </cell>
          <cell r="C374">
            <v>1.25</v>
          </cell>
          <cell r="D374">
            <v>3.56</v>
          </cell>
          <cell r="E374">
            <v>1</v>
          </cell>
          <cell r="I374">
            <v>0.15</v>
          </cell>
          <cell r="K374">
            <v>0.15</v>
          </cell>
          <cell r="P374">
            <v>2</v>
          </cell>
        </row>
        <row r="375">
          <cell r="B375" t="str">
            <v>STD</v>
          </cell>
          <cell r="C375">
            <v>1.25</v>
          </cell>
          <cell r="D375">
            <v>3.56</v>
          </cell>
          <cell r="E375">
            <v>1</v>
          </cell>
          <cell r="I375">
            <v>0.15</v>
          </cell>
          <cell r="K375">
            <v>0.15</v>
          </cell>
          <cell r="P375">
            <v>2</v>
          </cell>
        </row>
        <row r="376">
          <cell r="B376" t="str">
            <v>STD</v>
          </cell>
          <cell r="C376">
            <v>1.5</v>
          </cell>
          <cell r="D376">
            <v>3.68</v>
          </cell>
          <cell r="E376">
            <v>1</v>
          </cell>
          <cell r="I376">
            <v>0.15</v>
          </cell>
          <cell r="J376">
            <v>0</v>
          </cell>
          <cell r="K376">
            <v>0.15</v>
          </cell>
          <cell r="P376">
            <v>2</v>
          </cell>
        </row>
        <row r="377">
          <cell r="B377" t="str">
            <v>STD</v>
          </cell>
          <cell r="C377">
            <v>1.5</v>
          </cell>
          <cell r="D377">
            <v>3.68</v>
          </cell>
          <cell r="E377">
            <v>1</v>
          </cell>
          <cell r="I377">
            <v>0.15</v>
          </cell>
          <cell r="J377">
            <v>0</v>
          </cell>
          <cell r="K377">
            <v>0.15</v>
          </cell>
          <cell r="P377">
            <v>2</v>
          </cell>
        </row>
        <row r="378">
          <cell r="B378" t="str">
            <v>STD</v>
          </cell>
          <cell r="C378">
            <v>1.5</v>
          </cell>
          <cell r="D378">
            <v>3.68</v>
          </cell>
          <cell r="E378">
            <v>1</v>
          </cell>
          <cell r="I378">
            <v>0.15</v>
          </cell>
          <cell r="J378">
            <v>0</v>
          </cell>
          <cell r="K378">
            <v>0.15</v>
          </cell>
          <cell r="P378">
            <v>2</v>
          </cell>
        </row>
        <row r="379">
          <cell r="B379" t="str">
            <v>STD</v>
          </cell>
          <cell r="C379">
            <v>2</v>
          </cell>
          <cell r="D379">
            <v>3.91</v>
          </cell>
          <cell r="E379">
            <v>1</v>
          </cell>
          <cell r="I379">
            <v>0.3</v>
          </cell>
          <cell r="J379">
            <v>0</v>
          </cell>
          <cell r="K379">
            <v>0.3</v>
          </cell>
          <cell r="P379">
            <v>2</v>
          </cell>
        </row>
        <row r="380">
          <cell r="B380" t="str">
            <v>STD</v>
          </cell>
          <cell r="C380">
            <v>2</v>
          </cell>
          <cell r="D380">
            <v>3.91</v>
          </cell>
          <cell r="E380">
            <v>1</v>
          </cell>
          <cell r="I380">
            <v>0.3</v>
          </cell>
          <cell r="J380">
            <v>0</v>
          </cell>
          <cell r="K380">
            <v>0.3</v>
          </cell>
          <cell r="P380">
            <v>2</v>
          </cell>
        </row>
        <row r="381">
          <cell r="B381" t="str">
            <v>STD</v>
          </cell>
          <cell r="C381">
            <v>2</v>
          </cell>
          <cell r="D381">
            <v>3.91</v>
          </cell>
          <cell r="E381">
            <v>1</v>
          </cell>
          <cell r="I381">
            <v>0.3</v>
          </cell>
          <cell r="J381">
            <v>0</v>
          </cell>
          <cell r="K381">
            <v>0.3</v>
          </cell>
          <cell r="P381">
            <v>2</v>
          </cell>
        </row>
        <row r="382">
          <cell r="B382" t="str">
            <v>STD</v>
          </cell>
          <cell r="C382">
            <v>2.5</v>
          </cell>
          <cell r="D382">
            <v>5.16</v>
          </cell>
          <cell r="E382">
            <v>1</v>
          </cell>
          <cell r="I382">
            <v>0.25</v>
          </cell>
          <cell r="J382">
            <v>0.2</v>
          </cell>
          <cell r="K382">
            <v>0.45</v>
          </cell>
          <cell r="P382">
            <v>2</v>
          </cell>
        </row>
        <row r="383">
          <cell r="B383" t="str">
            <v>STD</v>
          </cell>
          <cell r="C383">
            <v>3</v>
          </cell>
          <cell r="D383">
            <v>5.49</v>
          </cell>
          <cell r="E383">
            <v>1</v>
          </cell>
          <cell r="I383">
            <v>0.3</v>
          </cell>
          <cell r="J383">
            <v>0.3</v>
          </cell>
          <cell r="K383">
            <v>0.6</v>
          </cell>
          <cell r="P383">
            <v>2</v>
          </cell>
        </row>
        <row r="384">
          <cell r="B384" t="str">
            <v>STD</v>
          </cell>
          <cell r="C384">
            <v>3.5</v>
          </cell>
          <cell r="D384">
            <v>5.74</v>
          </cell>
          <cell r="E384">
            <v>1</v>
          </cell>
          <cell r="I384">
            <v>0.35</v>
          </cell>
          <cell r="J384">
            <v>0.4</v>
          </cell>
          <cell r="K384">
            <v>0.75</v>
          </cell>
          <cell r="P384">
            <v>3</v>
          </cell>
        </row>
        <row r="385">
          <cell r="B385" t="str">
            <v>STD</v>
          </cell>
          <cell r="C385">
            <v>4</v>
          </cell>
          <cell r="D385">
            <v>6.02</v>
          </cell>
          <cell r="E385">
            <v>1</v>
          </cell>
          <cell r="I385">
            <v>0.41</v>
          </cell>
          <cell r="J385">
            <v>0.49</v>
          </cell>
          <cell r="K385">
            <v>0.89999999999999991</v>
          </cell>
          <cell r="P385">
            <v>3</v>
          </cell>
        </row>
        <row r="386">
          <cell r="B386" t="str">
            <v>STD</v>
          </cell>
          <cell r="C386">
            <v>5</v>
          </cell>
          <cell r="D386">
            <v>6.55</v>
          </cell>
          <cell r="E386">
            <v>1</v>
          </cell>
          <cell r="I386">
            <v>0.51</v>
          </cell>
          <cell r="J386">
            <v>0.54</v>
          </cell>
          <cell r="K386">
            <v>1.05</v>
          </cell>
          <cell r="P386">
            <v>4</v>
          </cell>
        </row>
        <row r="387">
          <cell r="B387" t="str">
            <v>STD</v>
          </cell>
          <cell r="C387">
            <v>6</v>
          </cell>
          <cell r="D387">
            <v>7.11</v>
          </cell>
          <cell r="E387">
            <v>1</v>
          </cell>
          <cell r="I387">
            <v>0.61</v>
          </cell>
          <cell r="J387">
            <v>1.04</v>
          </cell>
          <cell r="K387">
            <v>1.65</v>
          </cell>
          <cell r="P387">
            <v>4</v>
          </cell>
        </row>
        <row r="388">
          <cell r="B388" t="str">
            <v>STD</v>
          </cell>
          <cell r="C388">
            <v>8</v>
          </cell>
          <cell r="D388">
            <v>8.18</v>
          </cell>
          <cell r="E388">
            <v>1</v>
          </cell>
          <cell r="I388">
            <v>0.81</v>
          </cell>
          <cell r="J388">
            <v>1.73</v>
          </cell>
          <cell r="K388">
            <v>2.54</v>
          </cell>
          <cell r="P388">
            <v>4</v>
          </cell>
        </row>
        <row r="389">
          <cell r="B389" t="str">
            <v>STD</v>
          </cell>
          <cell r="C389">
            <v>10</v>
          </cell>
          <cell r="D389">
            <v>9.27</v>
          </cell>
          <cell r="E389">
            <v>1</v>
          </cell>
          <cell r="I389">
            <v>1.01</v>
          </cell>
          <cell r="J389">
            <v>3.04</v>
          </cell>
          <cell r="K389">
            <v>4.05</v>
          </cell>
          <cell r="P389">
            <v>4</v>
          </cell>
        </row>
        <row r="390">
          <cell r="B390" t="str">
            <v>STD</v>
          </cell>
          <cell r="C390">
            <v>12</v>
          </cell>
          <cell r="D390">
            <v>9.5299999999999994</v>
          </cell>
          <cell r="E390">
            <v>1</v>
          </cell>
          <cell r="I390">
            <v>1.22</v>
          </cell>
          <cell r="J390">
            <v>3.28</v>
          </cell>
          <cell r="K390">
            <v>4.5</v>
          </cell>
          <cell r="P390">
            <v>6</v>
          </cell>
        </row>
        <row r="391">
          <cell r="B391" t="str">
            <v>STD</v>
          </cell>
          <cell r="C391">
            <v>14</v>
          </cell>
          <cell r="D391">
            <v>9.5299999999999994</v>
          </cell>
          <cell r="E391">
            <v>1</v>
          </cell>
          <cell r="I391">
            <v>1.42</v>
          </cell>
          <cell r="J391">
            <v>3.97</v>
          </cell>
          <cell r="K391">
            <v>5.3900000000000006</v>
          </cell>
          <cell r="P391">
            <v>6</v>
          </cell>
        </row>
        <row r="392">
          <cell r="B392" t="str">
            <v>STD</v>
          </cell>
          <cell r="C392">
            <v>16</v>
          </cell>
          <cell r="D392">
            <v>9.5299999999999994</v>
          </cell>
          <cell r="E392">
            <v>1</v>
          </cell>
          <cell r="I392">
            <v>1.62</v>
          </cell>
          <cell r="J392">
            <v>4.68</v>
          </cell>
          <cell r="K392">
            <v>6.3</v>
          </cell>
          <cell r="P392">
            <v>6</v>
          </cell>
        </row>
        <row r="393">
          <cell r="B393" t="str">
            <v>STD</v>
          </cell>
          <cell r="C393">
            <v>18</v>
          </cell>
          <cell r="D393">
            <v>9.5299999999999994</v>
          </cell>
          <cell r="E393">
            <v>1</v>
          </cell>
          <cell r="I393">
            <v>1.82</v>
          </cell>
          <cell r="J393">
            <v>5.38</v>
          </cell>
          <cell r="K393">
            <v>7.2</v>
          </cell>
          <cell r="P393">
            <v>6</v>
          </cell>
        </row>
        <row r="394">
          <cell r="B394" t="str">
            <v>STD</v>
          </cell>
          <cell r="C394">
            <v>20</v>
          </cell>
          <cell r="D394">
            <v>9.5299999999999994</v>
          </cell>
          <cell r="E394">
            <v>1</v>
          </cell>
          <cell r="I394">
            <v>2.0299999999999998</v>
          </cell>
          <cell r="J394">
            <v>5.47</v>
          </cell>
          <cell r="K394">
            <v>7.5</v>
          </cell>
          <cell r="P394">
            <v>7</v>
          </cell>
        </row>
        <row r="395">
          <cell r="B395" t="str">
            <v>STD</v>
          </cell>
          <cell r="C395">
            <v>22</v>
          </cell>
          <cell r="D395">
            <v>9.5299999999999994</v>
          </cell>
          <cell r="E395">
            <v>1</v>
          </cell>
          <cell r="I395">
            <v>2.23</v>
          </cell>
          <cell r="J395">
            <v>6.47</v>
          </cell>
          <cell r="K395">
            <v>8.6999999999999993</v>
          </cell>
          <cell r="P395">
            <v>8</v>
          </cell>
        </row>
        <row r="396">
          <cell r="B396" t="str">
            <v>STD</v>
          </cell>
          <cell r="C396">
            <v>24</v>
          </cell>
          <cell r="D396">
            <v>9.5299999999999994</v>
          </cell>
          <cell r="E396">
            <v>1</v>
          </cell>
          <cell r="I396">
            <v>2.4300000000000002</v>
          </cell>
          <cell r="J396">
            <v>6.57</v>
          </cell>
          <cell r="K396">
            <v>9</v>
          </cell>
          <cell r="P396">
            <v>8</v>
          </cell>
        </row>
        <row r="397">
          <cell r="B397" t="str">
            <v>STD</v>
          </cell>
          <cell r="C397">
            <v>26</v>
          </cell>
          <cell r="D397">
            <v>9.5299999999999994</v>
          </cell>
          <cell r="E397">
            <v>1</v>
          </cell>
          <cell r="I397">
            <v>2.64</v>
          </cell>
          <cell r="J397">
            <v>7.7</v>
          </cell>
          <cell r="K397">
            <v>10.34</v>
          </cell>
          <cell r="P397">
            <v>9</v>
          </cell>
        </row>
        <row r="398">
          <cell r="B398" t="str">
            <v>STD</v>
          </cell>
          <cell r="C398">
            <v>28</v>
          </cell>
          <cell r="D398">
            <v>9.5299999999999994</v>
          </cell>
          <cell r="E398">
            <v>1</v>
          </cell>
          <cell r="I398">
            <v>2.84</v>
          </cell>
          <cell r="J398">
            <v>8.25</v>
          </cell>
          <cell r="K398">
            <v>11.09</v>
          </cell>
          <cell r="P398">
            <v>9</v>
          </cell>
        </row>
        <row r="399">
          <cell r="B399" t="str">
            <v>STD</v>
          </cell>
          <cell r="C399">
            <v>30</v>
          </cell>
          <cell r="D399">
            <v>9.5299999999999994</v>
          </cell>
          <cell r="E399">
            <v>1</v>
          </cell>
          <cell r="I399">
            <v>3.04</v>
          </cell>
          <cell r="J399">
            <v>8.9600000000000009</v>
          </cell>
          <cell r="K399">
            <v>12</v>
          </cell>
          <cell r="P399">
            <v>10</v>
          </cell>
        </row>
        <row r="400">
          <cell r="B400" t="str">
            <v>STD</v>
          </cell>
          <cell r="C400">
            <v>32</v>
          </cell>
          <cell r="D400">
            <v>9.5299999999999994</v>
          </cell>
          <cell r="E400">
            <v>1</v>
          </cell>
          <cell r="I400">
            <v>3.24</v>
          </cell>
          <cell r="J400">
            <v>9.51</v>
          </cell>
          <cell r="K400">
            <v>12.75</v>
          </cell>
          <cell r="P400">
            <v>11</v>
          </cell>
        </row>
        <row r="401">
          <cell r="B401" t="str">
            <v>STD</v>
          </cell>
          <cell r="C401">
            <v>34</v>
          </cell>
          <cell r="D401">
            <v>9.5299999999999994</v>
          </cell>
          <cell r="E401">
            <v>1</v>
          </cell>
          <cell r="I401">
            <v>3.45</v>
          </cell>
          <cell r="J401">
            <v>10.050000000000001</v>
          </cell>
          <cell r="K401">
            <v>13.5</v>
          </cell>
          <cell r="P401">
            <v>12</v>
          </cell>
        </row>
        <row r="402">
          <cell r="B402" t="str">
            <v>STD</v>
          </cell>
          <cell r="C402">
            <v>36</v>
          </cell>
          <cell r="D402">
            <v>9.5299999999999994</v>
          </cell>
          <cell r="E402">
            <v>1</v>
          </cell>
          <cell r="I402">
            <v>3.65</v>
          </cell>
          <cell r="J402">
            <v>10.6</v>
          </cell>
          <cell r="K402">
            <v>14.25</v>
          </cell>
          <cell r="P402">
            <v>12</v>
          </cell>
        </row>
        <row r="403">
          <cell r="B403" t="str">
            <v>STD</v>
          </cell>
          <cell r="C403">
            <v>38</v>
          </cell>
          <cell r="D403">
            <v>9.5299999999999994</v>
          </cell>
          <cell r="E403">
            <v>1</v>
          </cell>
          <cell r="I403">
            <v>3.85</v>
          </cell>
          <cell r="J403">
            <v>11.23</v>
          </cell>
          <cell r="K403">
            <v>15.08</v>
          </cell>
          <cell r="P403">
            <v>13</v>
          </cell>
        </row>
        <row r="404">
          <cell r="B404" t="str">
            <v>STD</v>
          </cell>
          <cell r="C404">
            <v>40</v>
          </cell>
          <cell r="D404">
            <v>9.5299999999999994</v>
          </cell>
          <cell r="E404">
            <v>1</v>
          </cell>
          <cell r="I404">
            <v>4.0599999999999996</v>
          </cell>
          <cell r="J404">
            <v>11.66</v>
          </cell>
          <cell r="K404">
            <v>15.719999999999999</v>
          </cell>
          <cell r="P404">
            <v>14</v>
          </cell>
        </row>
        <row r="405">
          <cell r="B405" t="str">
            <v>STD</v>
          </cell>
          <cell r="C405">
            <v>42</v>
          </cell>
          <cell r="D405">
            <v>9.5299999999999994</v>
          </cell>
          <cell r="E405">
            <v>1</v>
          </cell>
          <cell r="I405">
            <v>4.26</v>
          </cell>
          <cell r="J405">
            <v>12.24</v>
          </cell>
          <cell r="K405">
            <v>16.5</v>
          </cell>
          <cell r="P405">
            <v>14</v>
          </cell>
        </row>
        <row r="406">
          <cell r="B406" t="str">
            <v>STD</v>
          </cell>
          <cell r="C406">
            <v>44</v>
          </cell>
          <cell r="D406">
            <v>9.5299999999999994</v>
          </cell>
          <cell r="E406">
            <v>1</v>
          </cell>
          <cell r="I406">
            <v>4.47</v>
          </cell>
          <cell r="J406">
            <v>17.54</v>
          </cell>
          <cell r="K406">
            <v>22.009999999999998</v>
          </cell>
          <cell r="P406">
            <v>15</v>
          </cell>
        </row>
        <row r="407">
          <cell r="B407" t="str">
            <v>STD</v>
          </cell>
          <cell r="C407">
            <v>46</v>
          </cell>
          <cell r="D407">
            <v>9.5299999999999994</v>
          </cell>
          <cell r="E407">
            <v>1</v>
          </cell>
          <cell r="I407">
            <v>4.67</v>
          </cell>
          <cell r="J407">
            <v>18.329999999999998</v>
          </cell>
          <cell r="K407">
            <v>23</v>
          </cell>
          <cell r="P407">
            <v>16</v>
          </cell>
        </row>
        <row r="408">
          <cell r="B408" t="str">
            <v>STD</v>
          </cell>
          <cell r="C408">
            <v>48</v>
          </cell>
          <cell r="D408">
            <v>9.5299999999999994</v>
          </cell>
          <cell r="E408">
            <v>1</v>
          </cell>
          <cell r="I408">
            <v>4.87</v>
          </cell>
          <cell r="J408">
            <v>19.13</v>
          </cell>
          <cell r="K408">
            <v>24</v>
          </cell>
          <cell r="P408">
            <v>16</v>
          </cell>
        </row>
        <row r="409">
          <cell r="B409" t="str">
            <v xml:space="preserve">XS </v>
          </cell>
          <cell r="C409">
            <v>0.125</v>
          </cell>
          <cell r="D409">
            <v>2.41</v>
          </cell>
          <cell r="E409">
            <v>1</v>
          </cell>
          <cell r="I409">
            <v>7.0000000000000007E-2</v>
          </cell>
          <cell r="K409">
            <v>7.0000000000000007E-2</v>
          </cell>
          <cell r="P409">
            <v>2</v>
          </cell>
        </row>
        <row r="410">
          <cell r="B410" t="str">
            <v xml:space="preserve">XS </v>
          </cell>
          <cell r="C410">
            <v>0.125</v>
          </cell>
          <cell r="D410">
            <v>2.41</v>
          </cell>
          <cell r="E410">
            <v>1</v>
          </cell>
          <cell r="I410">
            <v>7.0000000000000007E-2</v>
          </cell>
          <cell r="K410">
            <v>7.0000000000000007E-2</v>
          </cell>
          <cell r="P410">
            <v>2</v>
          </cell>
        </row>
        <row r="411">
          <cell r="B411" t="str">
            <v xml:space="preserve">XS </v>
          </cell>
          <cell r="C411">
            <v>0.125</v>
          </cell>
          <cell r="D411">
            <v>2.41</v>
          </cell>
          <cell r="E411">
            <v>1</v>
          </cell>
          <cell r="I411">
            <v>7.0000000000000007E-2</v>
          </cell>
          <cell r="K411">
            <v>7.0000000000000007E-2</v>
          </cell>
          <cell r="P411">
            <v>2</v>
          </cell>
        </row>
        <row r="412">
          <cell r="B412" t="str">
            <v xml:space="preserve">XS </v>
          </cell>
          <cell r="C412">
            <v>0.25</v>
          </cell>
          <cell r="D412">
            <v>3.02</v>
          </cell>
          <cell r="E412">
            <v>1</v>
          </cell>
          <cell r="I412">
            <v>7.0000000000000007E-2</v>
          </cell>
          <cell r="K412">
            <v>7.0000000000000007E-2</v>
          </cell>
          <cell r="P412">
            <v>2</v>
          </cell>
        </row>
        <row r="413">
          <cell r="B413" t="str">
            <v xml:space="preserve">XS </v>
          </cell>
          <cell r="C413">
            <v>0.25</v>
          </cell>
          <cell r="D413">
            <v>3.02</v>
          </cell>
          <cell r="E413">
            <v>1</v>
          </cell>
          <cell r="I413">
            <v>7.0000000000000007E-2</v>
          </cell>
          <cell r="K413">
            <v>7.0000000000000007E-2</v>
          </cell>
          <cell r="P413">
            <v>2</v>
          </cell>
        </row>
        <row r="414">
          <cell r="B414" t="str">
            <v xml:space="preserve">XS </v>
          </cell>
          <cell r="C414">
            <v>0.25</v>
          </cell>
          <cell r="D414">
            <v>3.02</v>
          </cell>
          <cell r="E414">
            <v>1</v>
          </cell>
          <cell r="I414">
            <v>7.0000000000000007E-2</v>
          </cell>
          <cell r="K414">
            <v>7.0000000000000007E-2</v>
          </cell>
          <cell r="P414">
            <v>2</v>
          </cell>
        </row>
        <row r="415">
          <cell r="B415" t="str">
            <v xml:space="preserve">XS </v>
          </cell>
          <cell r="C415">
            <v>0.375</v>
          </cell>
          <cell r="D415">
            <v>3.2</v>
          </cell>
          <cell r="E415">
            <v>1</v>
          </cell>
          <cell r="I415">
            <v>7.0000000000000007E-2</v>
          </cell>
          <cell r="J415">
            <v>0</v>
          </cell>
          <cell r="K415">
            <v>7.0000000000000007E-2</v>
          </cell>
          <cell r="P415">
            <v>2</v>
          </cell>
        </row>
        <row r="416">
          <cell r="B416" t="str">
            <v xml:space="preserve">XS </v>
          </cell>
          <cell r="C416">
            <v>0.375</v>
          </cell>
          <cell r="D416">
            <v>3.2</v>
          </cell>
          <cell r="E416">
            <v>1</v>
          </cell>
          <cell r="I416">
            <v>7.0000000000000007E-2</v>
          </cell>
          <cell r="J416">
            <v>0</v>
          </cell>
          <cell r="K416">
            <v>7.0000000000000007E-2</v>
          </cell>
          <cell r="P416">
            <v>2</v>
          </cell>
        </row>
        <row r="417">
          <cell r="B417" t="str">
            <v xml:space="preserve">XS </v>
          </cell>
          <cell r="C417">
            <v>0.375</v>
          </cell>
          <cell r="D417">
            <v>3.2</v>
          </cell>
          <cell r="E417">
            <v>1</v>
          </cell>
          <cell r="I417">
            <v>7.0000000000000007E-2</v>
          </cell>
          <cell r="J417">
            <v>0</v>
          </cell>
          <cell r="K417">
            <v>7.0000000000000007E-2</v>
          </cell>
          <cell r="P417">
            <v>2</v>
          </cell>
        </row>
        <row r="418">
          <cell r="B418" t="str">
            <v xml:space="preserve">XS </v>
          </cell>
          <cell r="C418">
            <v>0.5</v>
          </cell>
          <cell r="D418">
            <v>3.73</v>
          </cell>
          <cell r="E418">
            <v>1</v>
          </cell>
          <cell r="I418">
            <v>7.0000000000000007E-2</v>
          </cell>
          <cell r="J418">
            <v>0</v>
          </cell>
          <cell r="K418">
            <v>7.0000000000000007E-2</v>
          </cell>
          <cell r="P418">
            <v>2</v>
          </cell>
        </row>
        <row r="419">
          <cell r="B419" t="str">
            <v xml:space="preserve">XS </v>
          </cell>
          <cell r="C419">
            <v>0.5</v>
          </cell>
          <cell r="D419">
            <v>3.73</v>
          </cell>
          <cell r="E419">
            <v>1</v>
          </cell>
          <cell r="I419">
            <v>7.0000000000000007E-2</v>
          </cell>
          <cell r="J419">
            <v>0</v>
          </cell>
          <cell r="K419">
            <v>7.0000000000000007E-2</v>
          </cell>
          <cell r="P419">
            <v>2</v>
          </cell>
        </row>
        <row r="420">
          <cell r="B420" t="str">
            <v xml:space="preserve">XS </v>
          </cell>
          <cell r="C420">
            <v>0.5</v>
          </cell>
          <cell r="D420">
            <v>3.73</v>
          </cell>
          <cell r="E420">
            <v>1</v>
          </cell>
          <cell r="I420">
            <v>7.0000000000000007E-2</v>
          </cell>
          <cell r="J420">
            <v>0</v>
          </cell>
          <cell r="K420">
            <v>7.0000000000000007E-2</v>
          </cell>
          <cell r="P420">
            <v>2</v>
          </cell>
        </row>
        <row r="421">
          <cell r="B421" t="str">
            <v xml:space="preserve">XS </v>
          </cell>
          <cell r="C421">
            <v>0.75</v>
          </cell>
          <cell r="D421">
            <v>3.91</v>
          </cell>
          <cell r="E421">
            <v>1</v>
          </cell>
          <cell r="I421">
            <v>7.0000000000000007E-2</v>
          </cell>
          <cell r="J421">
            <v>0</v>
          </cell>
          <cell r="K421">
            <v>7.0000000000000007E-2</v>
          </cell>
          <cell r="P421">
            <v>2</v>
          </cell>
        </row>
        <row r="422">
          <cell r="B422" t="str">
            <v xml:space="preserve">XS </v>
          </cell>
          <cell r="C422">
            <v>0.75</v>
          </cell>
          <cell r="D422">
            <v>3.91</v>
          </cell>
          <cell r="E422">
            <v>1</v>
          </cell>
          <cell r="I422">
            <v>7.0000000000000007E-2</v>
          </cell>
          <cell r="J422">
            <v>0</v>
          </cell>
          <cell r="K422">
            <v>7.0000000000000007E-2</v>
          </cell>
          <cell r="P422">
            <v>2</v>
          </cell>
        </row>
        <row r="423">
          <cell r="B423" t="str">
            <v xml:space="preserve">XS </v>
          </cell>
          <cell r="C423">
            <v>0.75</v>
          </cell>
          <cell r="D423">
            <v>3.91</v>
          </cell>
          <cell r="E423">
            <v>1</v>
          </cell>
          <cell r="I423">
            <v>7.0000000000000007E-2</v>
          </cell>
          <cell r="J423">
            <v>0</v>
          </cell>
          <cell r="K423">
            <v>7.0000000000000007E-2</v>
          </cell>
          <cell r="P423">
            <v>2</v>
          </cell>
        </row>
        <row r="424">
          <cell r="B424" t="str">
            <v xml:space="preserve">XS </v>
          </cell>
          <cell r="C424">
            <v>1</v>
          </cell>
          <cell r="D424">
            <v>4.55</v>
          </cell>
          <cell r="E424">
            <v>1</v>
          </cell>
          <cell r="I424">
            <v>0.15</v>
          </cell>
          <cell r="J424">
            <v>0</v>
          </cell>
          <cell r="K424">
            <v>0.15</v>
          </cell>
          <cell r="P424">
            <v>2</v>
          </cell>
        </row>
        <row r="425">
          <cell r="B425" t="str">
            <v xml:space="preserve">XS </v>
          </cell>
          <cell r="C425">
            <v>1</v>
          </cell>
          <cell r="D425">
            <v>4.55</v>
          </cell>
          <cell r="E425">
            <v>1</v>
          </cell>
          <cell r="I425">
            <v>0.15</v>
          </cell>
          <cell r="J425">
            <v>0</v>
          </cell>
          <cell r="K425">
            <v>0.15</v>
          </cell>
          <cell r="P425">
            <v>2</v>
          </cell>
        </row>
        <row r="426">
          <cell r="B426" t="str">
            <v xml:space="preserve">XS </v>
          </cell>
          <cell r="C426">
            <v>1</v>
          </cell>
          <cell r="D426">
            <v>4.55</v>
          </cell>
          <cell r="E426">
            <v>1</v>
          </cell>
          <cell r="I426">
            <v>0.15</v>
          </cell>
          <cell r="J426">
            <v>0</v>
          </cell>
          <cell r="K426">
            <v>0.15</v>
          </cell>
          <cell r="P426">
            <v>2</v>
          </cell>
        </row>
        <row r="427">
          <cell r="B427" t="str">
            <v xml:space="preserve">XS </v>
          </cell>
          <cell r="C427">
            <v>1.25</v>
          </cell>
          <cell r="D427">
            <v>4.8499999999999996</v>
          </cell>
          <cell r="E427">
            <v>1</v>
          </cell>
          <cell r="I427">
            <v>0.13</v>
          </cell>
          <cell r="J427">
            <v>0.17</v>
          </cell>
          <cell r="K427">
            <v>0.30000000000000004</v>
          </cell>
          <cell r="P427">
            <v>2</v>
          </cell>
        </row>
        <row r="428">
          <cell r="B428" t="str">
            <v xml:space="preserve">XS </v>
          </cell>
          <cell r="C428">
            <v>1.25</v>
          </cell>
          <cell r="D428">
            <v>4.8499999999999996</v>
          </cell>
          <cell r="E428">
            <v>1</v>
          </cell>
          <cell r="I428">
            <v>0.13</v>
          </cell>
          <cell r="J428">
            <v>0.17</v>
          </cell>
          <cell r="K428">
            <v>0.30000000000000004</v>
          </cell>
          <cell r="P428">
            <v>2</v>
          </cell>
        </row>
        <row r="429">
          <cell r="B429" t="str">
            <v xml:space="preserve">XS </v>
          </cell>
          <cell r="C429">
            <v>1.25</v>
          </cell>
          <cell r="D429">
            <v>4.8499999999999996</v>
          </cell>
          <cell r="E429">
            <v>1</v>
          </cell>
          <cell r="I429">
            <v>0.13</v>
          </cell>
          <cell r="J429">
            <v>0.17</v>
          </cell>
          <cell r="K429">
            <v>0.30000000000000004</v>
          </cell>
          <cell r="P429">
            <v>2</v>
          </cell>
        </row>
        <row r="430">
          <cell r="B430" t="str">
            <v xml:space="preserve">XS </v>
          </cell>
          <cell r="C430">
            <v>1.5</v>
          </cell>
          <cell r="D430">
            <v>5.08</v>
          </cell>
          <cell r="E430">
            <v>1</v>
          </cell>
          <cell r="I430">
            <v>0.15</v>
          </cell>
          <cell r="J430">
            <v>0.15</v>
          </cell>
          <cell r="K430">
            <v>0.3</v>
          </cell>
          <cell r="P430">
            <v>2</v>
          </cell>
        </row>
        <row r="431">
          <cell r="B431" t="str">
            <v xml:space="preserve">XS </v>
          </cell>
          <cell r="C431">
            <v>1.5</v>
          </cell>
          <cell r="D431">
            <v>5.08</v>
          </cell>
          <cell r="E431">
            <v>1</v>
          </cell>
          <cell r="I431">
            <v>0.15</v>
          </cell>
          <cell r="J431">
            <v>0.15</v>
          </cell>
          <cell r="K431">
            <v>0.3</v>
          </cell>
          <cell r="P431">
            <v>2</v>
          </cell>
        </row>
        <row r="432">
          <cell r="B432" t="str">
            <v xml:space="preserve">XS </v>
          </cell>
          <cell r="C432">
            <v>1.5</v>
          </cell>
          <cell r="D432">
            <v>5.08</v>
          </cell>
          <cell r="E432">
            <v>1</v>
          </cell>
          <cell r="I432">
            <v>0.15</v>
          </cell>
          <cell r="J432">
            <v>0.15</v>
          </cell>
          <cell r="K432">
            <v>0.3</v>
          </cell>
          <cell r="P432">
            <v>2</v>
          </cell>
        </row>
        <row r="433">
          <cell r="B433" t="str">
            <v xml:space="preserve">XS </v>
          </cell>
          <cell r="C433">
            <v>2</v>
          </cell>
          <cell r="D433">
            <v>5.54</v>
          </cell>
          <cell r="E433">
            <v>1</v>
          </cell>
          <cell r="I433">
            <v>0.2</v>
          </cell>
          <cell r="J433">
            <v>0.25</v>
          </cell>
          <cell r="K433">
            <v>0.45</v>
          </cell>
          <cell r="P433">
            <v>2</v>
          </cell>
        </row>
        <row r="434">
          <cell r="B434" t="str">
            <v xml:space="preserve">XS </v>
          </cell>
          <cell r="C434">
            <v>2</v>
          </cell>
          <cell r="D434">
            <v>5.54</v>
          </cell>
          <cell r="E434">
            <v>1</v>
          </cell>
          <cell r="I434">
            <v>0.2</v>
          </cell>
          <cell r="J434">
            <v>0.25</v>
          </cell>
          <cell r="K434">
            <v>0.45</v>
          </cell>
          <cell r="P434">
            <v>2</v>
          </cell>
        </row>
        <row r="435">
          <cell r="B435" t="str">
            <v xml:space="preserve">XS </v>
          </cell>
          <cell r="C435">
            <v>2</v>
          </cell>
          <cell r="D435">
            <v>5.54</v>
          </cell>
          <cell r="E435">
            <v>1</v>
          </cell>
          <cell r="I435">
            <v>0.2</v>
          </cell>
          <cell r="J435">
            <v>0.25</v>
          </cell>
          <cell r="K435">
            <v>0.45</v>
          </cell>
          <cell r="P435">
            <v>2</v>
          </cell>
        </row>
        <row r="436">
          <cell r="B436" t="str">
            <v xml:space="preserve">XS </v>
          </cell>
          <cell r="C436">
            <v>2.5</v>
          </cell>
          <cell r="D436">
            <v>7.01</v>
          </cell>
          <cell r="E436">
            <v>1</v>
          </cell>
          <cell r="I436">
            <v>0.25</v>
          </cell>
          <cell r="J436">
            <v>0.5</v>
          </cell>
          <cell r="K436">
            <v>0.75</v>
          </cell>
          <cell r="P436">
            <v>2</v>
          </cell>
        </row>
        <row r="437">
          <cell r="B437" t="str">
            <v xml:space="preserve">XS </v>
          </cell>
          <cell r="C437">
            <v>3</v>
          </cell>
          <cell r="D437">
            <v>7.62</v>
          </cell>
          <cell r="E437">
            <v>1</v>
          </cell>
          <cell r="I437">
            <v>0.3</v>
          </cell>
          <cell r="J437">
            <v>0.6</v>
          </cell>
          <cell r="K437">
            <v>0.89999999999999991</v>
          </cell>
          <cell r="P437">
            <v>2</v>
          </cell>
        </row>
        <row r="438">
          <cell r="B438" t="str">
            <v xml:space="preserve">XS </v>
          </cell>
          <cell r="C438">
            <v>3.5</v>
          </cell>
          <cell r="D438">
            <v>8.08</v>
          </cell>
          <cell r="E438">
            <v>1</v>
          </cell>
          <cell r="I438">
            <v>0.35</v>
          </cell>
          <cell r="J438">
            <v>0.85</v>
          </cell>
          <cell r="K438">
            <v>1.2</v>
          </cell>
          <cell r="P438">
            <v>3</v>
          </cell>
        </row>
        <row r="439">
          <cell r="B439" t="str">
            <v xml:space="preserve">XS </v>
          </cell>
          <cell r="C439">
            <v>4</v>
          </cell>
          <cell r="D439">
            <v>8.56</v>
          </cell>
          <cell r="E439">
            <v>1</v>
          </cell>
          <cell r="I439">
            <v>0.41</v>
          </cell>
          <cell r="J439">
            <v>0.93</v>
          </cell>
          <cell r="K439">
            <v>1.34</v>
          </cell>
          <cell r="P439">
            <v>3</v>
          </cell>
        </row>
        <row r="440">
          <cell r="B440" t="str">
            <v xml:space="preserve">XS </v>
          </cell>
          <cell r="C440">
            <v>5</v>
          </cell>
          <cell r="D440">
            <v>9.5299999999999994</v>
          </cell>
          <cell r="E440">
            <v>1</v>
          </cell>
          <cell r="I440">
            <v>0.51</v>
          </cell>
          <cell r="J440">
            <v>1.59</v>
          </cell>
          <cell r="K440">
            <v>2.1</v>
          </cell>
          <cell r="P440">
            <v>4</v>
          </cell>
        </row>
        <row r="441">
          <cell r="B441" t="str">
            <v xml:space="preserve">XS </v>
          </cell>
          <cell r="C441">
            <v>6</v>
          </cell>
          <cell r="D441">
            <v>10.97</v>
          </cell>
          <cell r="E441">
            <v>1.25</v>
          </cell>
          <cell r="I441">
            <v>0.61</v>
          </cell>
          <cell r="J441">
            <v>2.69</v>
          </cell>
          <cell r="K441">
            <v>3.3</v>
          </cell>
          <cell r="P441">
            <v>4</v>
          </cell>
        </row>
        <row r="442">
          <cell r="B442" t="str">
            <v xml:space="preserve">XS </v>
          </cell>
          <cell r="C442">
            <v>8</v>
          </cell>
          <cell r="D442">
            <v>12.7</v>
          </cell>
          <cell r="E442">
            <v>1.25</v>
          </cell>
          <cell r="I442">
            <v>0.81</v>
          </cell>
          <cell r="J442">
            <v>4.58</v>
          </cell>
          <cell r="K442">
            <v>5.3900000000000006</v>
          </cell>
          <cell r="P442">
            <v>4</v>
          </cell>
        </row>
        <row r="443">
          <cell r="B443" t="str">
            <v xml:space="preserve">XS </v>
          </cell>
          <cell r="C443">
            <v>10</v>
          </cell>
          <cell r="D443">
            <v>12.7</v>
          </cell>
          <cell r="E443">
            <v>1.25</v>
          </cell>
          <cell r="I443">
            <v>1.01</v>
          </cell>
          <cell r="J443">
            <v>5.74</v>
          </cell>
          <cell r="K443">
            <v>6.75</v>
          </cell>
          <cell r="P443">
            <v>4</v>
          </cell>
        </row>
        <row r="444">
          <cell r="B444" t="str">
            <v xml:space="preserve">XS </v>
          </cell>
          <cell r="C444">
            <v>12</v>
          </cell>
          <cell r="D444">
            <v>12.7</v>
          </cell>
          <cell r="E444">
            <v>1.25</v>
          </cell>
          <cell r="I444">
            <v>1.22</v>
          </cell>
          <cell r="J444">
            <v>6.73</v>
          </cell>
          <cell r="K444">
            <v>7.95</v>
          </cell>
          <cell r="P444">
            <v>6</v>
          </cell>
        </row>
        <row r="445">
          <cell r="B445" t="str">
            <v xml:space="preserve">XS </v>
          </cell>
          <cell r="C445">
            <v>14</v>
          </cell>
          <cell r="D445">
            <v>12.7</v>
          </cell>
          <cell r="E445">
            <v>1.25</v>
          </cell>
          <cell r="I445">
            <v>1.42</v>
          </cell>
          <cell r="J445">
            <v>7.28</v>
          </cell>
          <cell r="K445">
            <v>8.6999999999999993</v>
          </cell>
          <cell r="P445">
            <v>6</v>
          </cell>
        </row>
        <row r="446">
          <cell r="B446" t="str">
            <v xml:space="preserve">XS </v>
          </cell>
          <cell r="C446">
            <v>16</v>
          </cell>
          <cell r="D446">
            <v>12.7</v>
          </cell>
          <cell r="E446">
            <v>1.25</v>
          </cell>
          <cell r="I446">
            <v>1.62</v>
          </cell>
          <cell r="J446">
            <v>8.42</v>
          </cell>
          <cell r="K446">
            <v>10.039999999999999</v>
          </cell>
          <cell r="P446">
            <v>6</v>
          </cell>
        </row>
        <row r="447">
          <cell r="B447" t="str">
            <v xml:space="preserve">XS </v>
          </cell>
          <cell r="C447">
            <v>18</v>
          </cell>
          <cell r="D447">
            <v>12.7</v>
          </cell>
          <cell r="E447">
            <v>1.25</v>
          </cell>
          <cell r="I447">
            <v>1.82</v>
          </cell>
          <cell r="J447">
            <v>9.42</v>
          </cell>
          <cell r="K447">
            <v>11.24</v>
          </cell>
          <cell r="P447">
            <v>6</v>
          </cell>
        </row>
        <row r="448">
          <cell r="B448" t="str">
            <v xml:space="preserve">XS </v>
          </cell>
          <cell r="C448">
            <v>20</v>
          </cell>
          <cell r="D448">
            <v>12.7</v>
          </cell>
          <cell r="E448">
            <v>1.25</v>
          </cell>
          <cell r="I448">
            <v>2.0299999999999998</v>
          </cell>
          <cell r="J448">
            <v>10.42</v>
          </cell>
          <cell r="K448">
            <v>12.45</v>
          </cell>
          <cell r="P448">
            <v>7</v>
          </cell>
        </row>
        <row r="449">
          <cell r="B449" t="str">
            <v xml:space="preserve">XS </v>
          </cell>
          <cell r="C449">
            <v>22</v>
          </cell>
          <cell r="D449">
            <v>12.7</v>
          </cell>
          <cell r="E449">
            <v>1.25</v>
          </cell>
          <cell r="I449">
            <v>2.23</v>
          </cell>
          <cell r="J449">
            <v>11.72</v>
          </cell>
          <cell r="K449">
            <v>13.950000000000001</v>
          </cell>
          <cell r="P449">
            <v>8</v>
          </cell>
        </row>
        <row r="450">
          <cell r="B450" t="str">
            <v xml:space="preserve">XS </v>
          </cell>
          <cell r="C450">
            <v>24</v>
          </cell>
          <cell r="D450">
            <v>12.7</v>
          </cell>
          <cell r="E450">
            <v>1.25</v>
          </cell>
          <cell r="I450">
            <v>2.4300000000000002</v>
          </cell>
          <cell r="J450">
            <v>12.57</v>
          </cell>
          <cell r="K450">
            <v>15</v>
          </cell>
          <cell r="P450">
            <v>8</v>
          </cell>
        </row>
        <row r="451">
          <cell r="B451" t="str">
            <v xml:space="preserve">XS </v>
          </cell>
          <cell r="C451">
            <v>26</v>
          </cell>
          <cell r="D451">
            <v>12.7</v>
          </cell>
          <cell r="E451">
            <v>1.25</v>
          </cell>
          <cell r="I451">
            <v>2.64</v>
          </cell>
          <cell r="J451">
            <v>13.86</v>
          </cell>
          <cell r="K451">
            <v>16.5</v>
          </cell>
          <cell r="P451">
            <v>9</v>
          </cell>
        </row>
        <row r="452">
          <cell r="B452" t="str">
            <v xml:space="preserve">XS </v>
          </cell>
          <cell r="C452">
            <v>28</v>
          </cell>
          <cell r="D452">
            <v>12.7</v>
          </cell>
          <cell r="E452">
            <v>1.25</v>
          </cell>
          <cell r="I452">
            <v>2.84</v>
          </cell>
          <cell r="J452">
            <v>15.16</v>
          </cell>
          <cell r="K452">
            <v>18</v>
          </cell>
          <cell r="P452">
            <v>9</v>
          </cell>
        </row>
        <row r="453">
          <cell r="B453" t="str">
            <v xml:space="preserve">XS </v>
          </cell>
          <cell r="C453">
            <v>30</v>
          </cell>
          <cell r="D453">
            <v>12.7</v>
          </cell>
          <cell r="E453">
            <v>1.25</v>
          </cell>
          <cell r="I453">
            <v>3.04</v>
          </cell>
          <cell r="J453">
            <v>16.45</v>
          </cell>
          <cell r="K453">
            <v>19.489999999999998</v>
          </cell>
          <cell r="P453">
            <v>10</v>
          </cell>
        </row>
        <row r="454">
          <cell r="B454" t="str">
            <v xml:space="preserve">XS </v>
          </cell>
          <cell r="C454">
            <v>32</v>
          </cell>
          <cell r="D454">
            <v>12.7</v>
          </cell>
          <cell r="E454">
            <v>1.25</v>
          </cell>
          <cell r="I454">
            <v>3.24</v>
          </cell>
          <cell r="J454">
            <v>17.75</v>
          </cell>
          <cell r="K454">
            <v>20.990000000000002</v>
          </cell>
          <cell r="P454">
            <v>11</v>
          </cell>
        </row>
        <row r="455">
          <cell r="B455" t="str">
            <v xml:space="preserve">XS </v>
          </cell>
          <cell r="C455">
            <v>34</v>
          </cell>
          <cell r="D455">
            <v>12.7</v>
          </cell>
          <cell r="E455">
            <v>1.25</v>
          </cell>
          <cell r="I455">
            <v>3.45</v>
          </cell>
          <cell r="J455">
            <v>18.54</v>
          </cell>
          <cell r="K455">
            <v>21.99</v>
          </cell>
          <cell r="P455">
            <v>12</v>
          </cell>
        </row>
        <row r="456">
          <cell r="B456" t="str">
            <v xml:space="preserve">XS </v>
          </cell>
          <cell r="C456">
            <v>36</v>
          </cell>
          <cell r="D456">
            <v>12.7</v>
          </cell>
          <cell r="E456">
            <v>1.25</v>
          </cell>
          <cell r="I456">
            <v>3.65</v>
          </cell>
          <cell r="J456">
            <v>18.84</v>
          </cell>
          <cell r="K456">
            <v>22.49</v>
          </cell>
          <cell r="P456">
            <v>12</v>
          </cell>
        </row>
        <row r="457">
          <cell r="B457" t="str">
            <v xml:space="preserve">XS </v>
          </cell>
          <cell r="C457">
            <v>38</v>
          </cell>
          <cell r="D457">
            <v>12.7</v>
          </cell>
          <cell r="E457">
            <v>1.25</v>
          </cell>
          <cell r="I457">
            <v>3.85</v>
          </cell>
          <cell r="J457">
            <v>19.89</v>
          </cell>
          <cell r="K457">
            <v>23.740000000000002</v>
          </cell>
          <cell r="P457">
            <v>13</v>
          </cell>
        </row>
        <row r="458">
          <cell r="B458" t="str">
            <v xml:space="preserve">XS </v>
          </cell>
          <cell r="C458">
            <v>40</v>
          </cell>
          <cell r="D458">
            <v>12.7</v>
          </cell>
          <cell r="E458">
            <v>1.25</v>
          </cell>
          <cell r="I458">
            <v>4.0599999999999996</v>
          </cell>
          <cell r="J458">
            <v>21.66</v>
          </cell>
          <cell r="K458">
            <v>25.72</v>
          </cell>
          <cell r="P458">
            <v>14</v>
          </cell>
        </row>
        <row r="459">
          <cell r="B459" t="str">
            <v xml:space="preserve">XS </v>
          </cell>
          <cell r="C459">
            <v>42</v>
          </cell>
          <cell r="D459">
            <v>12.7</v>
          </cell>
          <cell r="E459">
            <v>1.25</v>
          </cell>
          <cell r="I459">
            <v>4.26</v>
          </cell>
          <cell r="J459">
            <v>22.74</v>
          </cell>
          <cell r="K459">
            <v>27</v>
          </cell>
          <cell r="P459">
            <v>14</v>
          </cell>
        </row>
        <row r="460">
          <cell r="B460" t="str">
            <v xml:space="preserve">XS </v>
          </cell>
          <cell r="C460">
            <v>44</v>
          </cell>
          <cell r="D460">
            <v>12.7</v>
          </cell>
          <cell r="E460">
            <v>1.25</v>
          </cell>
          <cell r="I460">
            <v>4.47</v>
          </cell>
          <cell r="J460">
            <v>27.16</v>
          </cell>
          <cell r="K460">
            <v>31.63</v>
          </cell>
          <cell r="P460">
            <v>15</v>
          </cell>
        </row>
        <row r="461">
          <cell r="B461" t="str">
            <v xml:space="preserve">XS </v>
          </cell>
          <cell r="C461">
            <v>46</v>
          </cell>
          <cell r="D461">
            <v>12.7</v>
          </cell>
          <cell r="E461">
            <v>1.25</v>
          </cell>
          <cell r="I461">
            <v>4.67</v>
          </cell>
          <cell r="J461">
            <v>28.4</v>
          </cell>
          <cell r="K461">
            <v>33.07</v>
          </cell>
          <cell r="P461">
            <v>16</v>
          </cell>
        </row>
        <row r="462">
          <cell r="B462" t="str">
            <v xml:space="preserve">XS </v>
          </cell>
          <cell r="C462">
            <v>48</v>
          </cell>
          <cell r="D462">
            <v>12.7</v>
          </cell>
          <cell r="E462">
            <v>1.25</v>
          </cell>
          <cell r="I462">
            <v>4.87</v>
          </cell>
          <cell r="J462">
            <v>29.63</v>
          </cell>
          <cell r="K462">
            <v>34.5</v>
          </cell>
          <cell r="P462">
            <v>16</v>
          </cell>
        </row>
        <row r="463">
          <cell r="B463" t="str">
            <v>XXS</v>
          </cell>
          <cell r="C463">
            <v>0.5</v>
          </cell>
          <cell r="D463">
            <v>7.47</v>
          </cell>
          <cell r="E463">
            <v>1</v>
          </cell>
          <cell r="I463">
            <v>7.0000000000000007E-2</v>
          </cell>
          <cell r="J463">
            <v>0.23</v>
          </cell>
          <cell r="K463">
            <v>0.30000000000000004</v>
          </cell>
          <cell r="P463">
            <v>2</v>
          </cell>
        </row>
        <row r="464">
          <cell r="B464" t="str">
            <v>XXS</v>
          </cell>
          <cell r="C464">
            <v>0.5</v>
          </cell>
          <cell r="D464">
            <v>7.47</v>
          </cell>
          <cell r="E464">
            <v>1</v>
          </cell>
          <cell r="I464">
            <v>7.0000000000000007E-2</v>
          </cell>
          <cell r="J464">
            <v>0.23</v>
          </cell>
          <cell r="K464">
            <v>0.30000000000000004</v>
          </cell>
          <cell r="P464">
            <v>2</v>
          </cell>
        </row>
        <row r="465">
          <cell r="B465" t="str">
            <v>XXS</v>
          </cell>
          <cell r="C465">
            <v>0.5</v>
          </cell>
          <cell r="D465">
            <v>7.47</v>
          </cell>
          <cell r="E465">
            <v>1</v>
          </cell>
          <cell r="I465">
            <v>7.0000000000000007E-2</v>
          </cell>
          <cell r="J465">
            <v>0.23</v>
          </cell>
          <cell r="K465">
            <v>0.30000000000000004</v>
          </cell>
          <cell r="P465">
            <v>2</v>
          </cell>
        </row>
        <row r="466">
          <cell r="B466" t="str">
            <v>XXS</v>
          </cell>
          <cell r="C466">
            <v>0.75</v>
          </cell>
          <cell r="D466">
            <v>7.82</v>
          </cell>
          <cell r="E466">
            <v>1</v>
          </cell>
          <cell r="I466">
            <v>0.08</v>
          </cell>
          <cell r="J466">
            <v>0.22</v>
          </cell>
          <cell r="K466">
            <v>0.3</v>
          </cell>
          <cell r="P466">
            <v>2</v>
          </cell>
        </row>
        <row r="467">
          <cell r="B467" t="str">
            <v>XXS</v>
          </cell>
          <cell r="C467">
            <v>0.75</v>
          </cell>
          <cell r="D467">
            <v>7.82</v>
          </cell>
          <cell r="E467">
            <v>1</v>
          </cell>
          <cell r="I467">
            <v>0.08</v>
          </cell>
          <cell r="J467">
            <v>0.22</v>
          </cell>
          <cell r="K467">
            <v>0.3</v>
          </cell>
          <cell r="P467">
            <v>2</v>
          </cell>
        </row>
        <row r="468">
          <cell r="B468" t="str">
            <v>XXS</v>
          </cell>
          <cell r="C468">
            <v>0.75</v>
          </cell>
          <cell r="D468">
            <v>7.82</v>
          </cell>
          <cell r="E468">
            <v>1</v>
          </cell>
          <cell r="I468">
            <v>0.08</v>
          </cell>
          <cell r="J468">
            <v>0.22</v>
          </cell>
          <cell r="K468">
            <v>0.3</v>
          </cell>
          <cell r="P468">
            <v>2</v>
          </cell>
        </row>
        <row r="469">
          <cell r="B469" t="str">
            <v>XXS</v>
          </cell>
          <cell r="C469">
            <v>1</v>
          </cell>
          <cell r="D469">
            <v>9.09</v>
          </cell>
          <cell r="E469">
            <v>1</v>
          </cell>
          <cell r="I469">
            <v>0.1</v>
          </cell>
          <cell r="J469">
            <v>0.5</v>
          </cell>
          <cell r="K469">
            <v>0.6</v>
          </cell>
          <cell r="P469">
            <v>2</v>
          </cell>
        </row>
        <row r="470">
          <cell r="B470" t="str">
            <v>XXS</v>
          </cell>
          <cell r="C470">
            <v>1</v>
          </cell>
          <cell r="D470">
            <v>9.09</v>
          </cell>
          <cell r="E470">
            <v>1</v>
          </cell>
          <cell r="I470">
            <v>0.1</v>
          </cell>
          <cell r="J470">
            <v>0.5</v>
          </cell>
          <cell r="K470">
            <v>0.6</v>
          </cell>
          <cell r="P470">
            <v>2</v>
          </cell>
        </row>
        <row r="471">
          <cell r="B471" t="str">
            <v>XXS</v>
          </cell>
          <cell r="C471">
            <v>1</v>
          </cell>
          <cell r="D471">
            <v>9.09</v>
          </cell>
          <cell r="E471">
            <v>1</v>
          </cell>
          <cell r="I471">
            <v>0.1</v>
          </cell>
          <cell r="J471">
            <v>0.5</v>
          </cell>
          <cell r="K471">
            <v>0.6</v>
          </cell>
          <cell r="P471">
            <v>2</v>
          </cell>
        </row>
        <row r="472">
          <cell r="B472" t="str">
            <v>XXS</v>
          </cell>
          <cell r="C472">
            <v>1.25</v>
          </cell>
          <cell r="D472">
            <v>9.6999999999999993</v>
          </cell>
          <cell r="E472">
            <v>1</v>
          </cell>
          <cell r="I472">
            <v>0.13</v>
          </cell>
          <cell r="J472">
            <v>0.67</v>
          </cell>
          <cell r="K472">
            <v>0.8</v>
          </cell>
          <cell r="P472">
            <v>2</v>
          </cell>
        </row>
        <row r="473">
          <cell r="B473" t="str">
            <v>XXS</v>
          </cell>
          <cell r="C473">
            <v>1.25</v>
          </cell>
          <cell r="D473">
            <v>9.6999999999999993</v>
          </cell>
          <cell r="E473">
            <v>1</v>
          </cell>
          <cell r="I473">
            <v>0.13</v>
          </cell>
          <cell r="J473">
            <v>0.67</v>
          </cell>
          <cell r="K473">
            <v>0.8</v>
          </cell>
          <cell r="P473">
            <v>2</v>
          </cell>
        </row>
        <row r="474">
          <cell r="B474" t="str">
            <v>XXS</v>
          </cell>
          <cell r="C474">
            <v>1.25</v>
          </cell>
          <cell r="D474">
            <v>9.6999999999999993</v>
          </cell>
          <cell r="E474">
            <v>1</v>
          </cell>
          <cell r="I474">
            <v>0.13</v>
          </cell>
          <cell r="J474">
            <v>0.67</v>
          </cell>
          <cell r="K474">
            <v>0.8</v>
          </cell>
          <cell r="P474">
            <v>2</v>
          </cell>
        </row>
        <row r="475">
          <cell r="B475" t="str">
            <v>XXS</v>
          </cell>
          <cell r="C475">
            <v>1.5</v>
          </cell>
          <cell r="D475">
            <v>10.15</v>
          </cell>
          <cell r="E475">
            <v>1.25</v>
          </cell>
          <cell r="I475">
            <v>0.15</v>
          </cell>
          <cell r="J475">
            <v>0.75</v>
          </cell>
          <cell r="K475">
            <v>0.9</v>
          </cell>
          <cell r="P475">
            <v>2</v>
          </cell>
        </row>
        <row r="476">
          <cell r="B476" t="str">
            <v>XXS</v>
          </cell>
          <cell r="C476">
            <v>1.5</v>
          </cell>
          <cell r="D476">
            <v>10.15</v>
          </cell>
          <cell r="E476">
            <v>1.25</v>
          </cell>
          <cell r="I476">
            <v>0.15</v>
          </cell>
          <cell r="J476">
            <v>0.75</v>
          </cell>
          <cell r="K476">
            <v>0.9</v>
          </cell>
          <cell r="P476">
            <v>2</v>
          </cell>
        </row>
        <row r="477">
          <cell r="B477" t="str">
            <v>XXS</v>
          </cell>
          <cell r="C477">
            <v>1.5</v>
          </cell>
          <cell r="D477">
            <v>10.15</v>
          </cell>
          <cell r="E477">
            <v>1.25</v>
          </cell>
          <cell r="I477">
            <v>0.15</v>
          </cell>
          <cell r="J477">
            <v>0.75</v>
          </cell>
          <cell r="K477">
            <v>0.9</v>
          </cell>
          <cell r="P477">
            <v>2</v>
          </cell>
        </row>
        <row r="478">
          <cell r="B478" t="str">
            <v>XXS</v>
          </cell>
          <cell r="C478">
            <v>2</v>
          </cell>
          <cell r="D478">
            <v>11.07</v>
          </cell>
          <cell r="E478">
            <v>1.25</v>
          </cell>
          <cell r="I478">
            <v>0.2</v>
          </cell>
          <cell r="J478">
            <v>1</v>
          </cell>
          <cell r="K478">
            <v>1.2</v>
          </cell>
          <cell r="P478">
            <v>4</v>
          </cell>
        </row>
        <row r="479">
          <cell r="B479" t="str">
            <v>XXS</v>
          </cell>
          <cell r="C479">
            <v>2</v>
          </cell>
          <cell r="D479">
            <v>11.07</v>
          </cell>
          <cell r="E479">
            <v>1.25</v>
          </cell>
          <cell r="I479">
            <v>0.2</v>
          </cell>
          <cell r="J479">
            <v>1</v>
          </cell>
          <cell r="K479">
            <v>1.2</v>
          </cell>
          <cell r="P479">
            <v>4</v>
          </cell>
        </row>
        <row r="480">
          <cell r="B480" t="str">
            <v>XXS</v>
          </cell>
          <cell r="C480">
            <v>2</v>
          </cell>
          <cell r="D480">
            <v>11.07</v>
          </cell>
          <cell r="E480">
            <v>1.25</v>
          </cell>
          <cell r="I480">
            <v>0.2</v>
          </cell>
          <cell r="J480">
            <v>1</v>
          </cell>
          <cell r="K480">
            <v>1.2</v>
          </cell>
          <cell r="P480">
            <v>4</v>
          </cell>
        </row>
        <row r="481">
          <cell r="B481" t="str">
            <v>XXS</v>
          </cell>
          <cell r="C481">
            <v>2.5</v>
          </cell>
          <cell r="D481">
            <v>14.02</v>
          </cell>
          <cell r="E481">
            <v>1.25</v>
          </cell>
          <cell r="I481">
            <v>0.25</v>
          </cell>
          <cell r="J481">
            <v>1.7</v>
          </cell>
          <cell r="K481">
            <v>1.95</v>
          </cell>
          <cell r="P481">
            <v>4</v>
          </cell>
        </row>
        <row r="482">
          <cell r="B482" t="str">
            <v>XXS</v>
          </cell>
          <cell r="C482">
            <v>3</v>
          </cell>
          <cell r="D482">
            <v>15.24</v>
          </cell>
          <cell r="E482">
            <v>1.5</v>
          </cell>
          <cell r="I482">
            <v>0.3</v>
          </cell>
          <cell r="J482">
            <v>2.39</v>
          </cell>
          <cell r="K482">
            <v>2.69</v>
          </cell>
          <cell r="P482">
            <v>4</v>
          </cell>
        </row>
        <row r="483">
          <cell r="B483" t="str">
            <v>XXS</v>
          </cell>
          <cell r="C483">
            <v>4</v>
          </cell>
          <cell r="D483">
            <v>17.12</v>
          </cell>
          <cell r="E483">
            <v>1.5</v>
          </cell>
          <cell r="I483">
            <v>0.41</v>
          </cell>
          <cell r="J483">
            <v>4.09</v>
          </cell>
          <cell r="K483">
            <v>4.5</v>
          </cell>
          <cell r="P483">
            <v>4</v>
          </cell>
        </row>
        <row r="484">
          <cell r="B484" t="str">
            <v>XXS</v>
          </cell>
          <cell r="C484">
            <v>5</v>
          </cell>
          <cell r="D484">
            <v>19.05</v>
          </cell>
          <cell r="E484">
            <v>2</v>
          </cell>
          <cell r="I484">
            <v>0.51</v>
          </cell>
          <cell r="J484">
            <v>4.43</v>
          </cell>
          <cell r="K484">
            <v>4.9399999999999995</v>
          </cell>
          <cell r="P484">
            <v>4</v>
          </cell>
        </row>
        <row r="485">
          <cell r="B485" t="str">
            <v>XXS</v>
          </cell>
          <cell r="C485">
            <v>6</v>
          </cell>
          <cell r="D485">
            <v>21.95</v>
          </cell>
          <cell r="E485">
            <v>2</v>
          </cell>
          <cell r="I485">
            <v>0.61</v>
          </cell>
          <cell r="J485">
            <v>8.09</v>
          </cell>
          <cell r="K485">
            <v>8.6999999999999993</v>
          </cell>
          <cell r="P485">
            <v>4</v>
          </cell>
        </row>
        <row r="486">
          <cell r="B486" t="str">
            <v>XXS</v>
          </cell>
          <cell r="C486">
            <v>8</v>
          </cell>
          <cell r="D486">
            <v>22.23</v>
          </cell>
          <cell r="E486">
            <v>2</v>
          </cell>
          <cell r="I486">
            <v>0.81</v>
          </cell>
          <cell r="J486">
            <v>11.49</v>
          </cell>
          <cell r="K486">
            <v>12.3</v>
          </cell>
          <cell r="P486">
            <v>4</v>
          </cell>
        </row>
        <row r="487">
          <cell r="B487" t="str">
            <v>XXS</v>
          </cell>
          <cell r="C487">
            <v>10</v>
          </cell>
          <cell r="D487">
            <v>25.4</v>
          </cell>
          <cell r="E487" t="str">
            <v>N</v>
          </cell>
          <cell r="I487">
            <v>1.01</v>
          </cell>
          <cell r="J487">
            <v>18.489999999999998</v>
          </cell>
          <cell r="K487">
            <v>19.5</v>
          </cell>
          <cell r="P487">
            <v>4</v>
          </cell>
        </row>
        <row r="488">
          <cell r="B488" t="str">
            <v>XXS</v>
          </cell>
          <cell r="C488">
            <v>12</v>
          </cell>
          <cell r="D488">
            <v>25.4</v>
          </cell>
          <cell r="E488" t="str">
            <v>N</v>
          </cell>
          <cell r="I488">
            <v>1.22</v>
          </cell>
          <cell r="J488">
            <v>21.27</v>
          </cell>
          <cell r="K488">
            <v>22.49</v>
          </cell>
          <cell r="P488">
            <v>6</v>
          </cell>
        </row>
        <row r="489">
          <cell r="B489">
            <v>8.73</v>
          </cell>
          <cell r="C489">
            <v>64</v>
          </cell>
          <cell r="D489">
            <v>8.73</v>
          </cell>
          <cell r="E489">
            <v>1</v>
          </cell>
          <cell r="I489">
            <v>6.49</v>
          </cell>
          <cell r="J489">
            <v>20.29</v>
          </cell>
          <cell r="K489">
            <v>26.78</v>
          </cell>
          <cell r="P489">
            <v>21</v>
          </cell>
        </row>
      </sheetData>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KE1P"/>
    </sheetNames>
    <sheetDataSet>
      <sheetData sheetId="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3285"/>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VT"/>
      <sheetName val="1NC"/>
      <sheetName val="Sheet1"/>
      <sheetName val="NHOMVTU"/>
      <sheetName val="MTP"/>
      <sheetName val="MTP_OLD"/>
      <sheetName val="MTP1"/>
    </sheetNames>
    <sheetDataSet>
      <sheetData sheetId="0"/>
      <sheetData sheetId="1"/>
      <sheetData sheetId="2"/>
      <sheetData sheetId="3"/>
      <sheetData sheetId="4"/>
      <sheetData sheetId="5"/>
      <sheetData sheetId="6"/>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nh nghia"/>
    </sheetNames>
    <sheetDataSet>
      <sheetData sheetId="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H-Q1,Q2,01"/>
    </sheetNames>
    <sheetDataSet>
      <sheetData sheetId="0"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GDT huu Lung - LS"/>
      <sheetName val="THDT Yen Son"/>
      <sheetName val="D.lg Yen Son"/>
      <sheetName val="THDT Huu Lien"/>
      <sheetName val="D.lg Huu Lien"/>
      <sheetName val="THDT Yen Thinh"/>
      <sheetName val="D.lg Yen Thinh"/>
      <sheetName val="Chi tiet"/>
      <sheetName val="CTBT"/>
      <sheetName val="XL4Poppy"/>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PVC-BD "/>
    </sheetNames>
    <sheetDataSet>
      <sheetData sheetId="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a vat tu"/>
    </sheetNames>
    <sheetDataSet>
      <sheetData sheetId="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t tu"/>
    </sheetNames>
    <sheetDataSet>
      <sheetData sheetId="0"/>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XL"/>
    </sheetNames>
    <sheetDataSet>
      <sheetData sheetId="0"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 du toa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42"/>
  <sheetViews>
    <sheetView workbookViewId="0">
      <selection activeCell="B6" sqref="B6"/>
    </sheetView>
  </sheetViews>
  <sheetFormatPr defaultRowHeight="15"/>
  <cols>
    <col min="1" max="1" width="4.5703125" style="28" customWidth="1"/>
    <col min="2" max="2" width="17.42578125" style="26" bestFit="1" customWidth="1"/>
    <col min="3" max="3" width="11.140625" style="28" customWidth="1"/>
    <col min="4" max="4" width="11.42578125" style="26" customWidth="1"/>
    <col min="5" max="5" width="11.28515625" style="26" customWidth="1"/>
    <col min="6" max="6" width="14" style="26" customWidth="1"/>
    <col min="7" max="16384" width="9.140625" style="26"/>
  </cols>
  <sheetData>
    <row r="1" spans="1:6">
      <c r="A1" s="203" t="s">
        <v>15</v>
      </c>
      <c r="B1" s="204"/>
      <c r="C1" s="206" t="s">
        <v>16</v>
      </c>
      <c r="D1" s="207"/>
      <c r="E1" s="207"/>
      <c r="F1" s="207"/>
    </row>
    <row r="2" spans="1:6">
      <c r="A2" s="205" t="s">
        <v>17</v>
      </c>
      <c r="B2" s="205"/>
      <c r="C2" s="29"/>
    </row>
    <row r="4" spans="1:6">
      <c r="A4" s="157" t="s">
        <v>1863</v>
      </c>
      <c r="B4" s="157" t="s">
        <v>2198</v>
      </c>
      <c r="C4" s="157" t="s">
        <v>18</v>
      </c>
      <c r="D4" s="157" t="s">
        <v>2199</v>
      </c>
      <c r="E4" s="200" t="s">
        <v>19</v>
      </c>
      <c r="F4" s="200" t="s">
        <v>20</v>
      </c>
    </row>
    <row r="5" spans="1:6">
      <c r="A5" s="27">
        <v>1</v>
      </c>
      <c r="B5" s="30" t="s">
        <v>21</v>
      </c>
      <c r="C5" s="158" t="s">
        <v>22</v>
      </c>
      <c r="D5" s="30">
        <v>100</v>
      </c>
      <c r="E5" s="30">
        <v>6000</v>
      </c>
      <c r="F5" s="30"/>
    </row>
    <row r="6" spans="1:6">
      <c r="A6" s="27">
        <v>2</v>
      </c>
      <c r="B6" s="30" t="s">
        <v>2439</v>
      </c>
      <c r="C6" s="158" t="s">
        <v>22</v>
      </c>
      <c r="D6" s="30">
        <v>50</v>
      </c>
      <c r="E6" s="30">
        <v>5800</v>
      </c>
      <c r="F6" s="30"/>
    </row>
    <row r="7" spans="1:6">
      <c r="A7" s="27">
        <v>3</v>
      </c>
      <c r="B7" s="30" t="s">
        <v>23</v>
      </c>
      <c r="C7" s="158" t="s">
        <v>24</v>
      </c>
      <c r="D7" s="30">
        <v>50</v>
      </c>
      <c r="E7" s="30">
        <v>43000</v>
      </c>
      <c r="F7" s="30"/>
    </row>
    <row r="8" spans="1:6">
      <c r="A8" s="27">
        <v>4</v>
      </c>
      <c r="B8" s="30" t="s">
        <v>25</v>
      </c>
      <c r="C8" s="158" t="s">
        <v>22</v>
      </c>
      <c r="D8" s="30">
        <v>5</v>
      </c>
      <c r="E8" s="30">
        <v>7000</v>
      </c>
      <c r="F8" s="30"/>
    </row>
    <row r="9" spans="1:6">
      <c r="A9" s="27">
        <v>5</v>
      </c>
      <c r="B9" s="30" t="s">
        <v>26</v>
      </c>
      <c r="C9" s="158" t="s">
        <v>1934</v>
      </c>
      <c r="D9" s="30">
        <v>4</v>
      </c>
      <c r="E9" s="30">
        <v>38000</v>
      </c>
      <c r="F9" s="30"/>
    </row>
    <row r="10" spans="1:6">
      <c r="A10" s="27">
        <v>6</v>
      </c>
      <c r="B10" s="30" t="s">
        <v>27</v>
      </c>
      <c r="C10" s="158" t="s">
        <v>1934</v>
      </c>
      <c r="D10" s="30">
        <v>5</v>
      </c>
      <c r="E10" s="30">
        <v>125000</v>
      </c>
      <c r="F10" s="30"/>
    </row>
    <row r="11" spans="1:6">
      <c r="A11" s="27">
        <v>7</v>
      </c>
      <c r="B11" s="30" t="s">
        <v>28</v>
      </c>
      <c r="C11" s="158" t="s">
        <v>29</v>
      </c>
      <c r="D11" s="30">
        <v>8</v>
      </c>
      <c r="E11" s="30">
        <v>46000</v>
      </c>
      <c r="F11" s="30"/>
    </row>
    <row r="12" spans="1:6">
      <c r="A12" s="27">
        <v>8</v>
      </c>
      <c r="B12" s="30" t="s">
        <v>30</v>
      </c>
      <c r="C12" s="158" t="s">
        <v>29</v>
      </c>
      <c r="D12" s="30">
        <v>33</v>
      </c>
      <c r="E12" s="30">
        <v>56000</v>
      </c>
      <c r="F12" s="30"/>
    </row>
    <row r="13" spans="1:6">
      <c r="A13" s="27">
        <v>9</v>
      </c>
      <c r="B13" s="30" t="s">
        <v>31</v>
      </c>
      <c r="C13" s="158" t="s">
        <v>29</v>
      </c>
      <c r="D13" s="30">
        <v>70</v>
      </c>
      <c r="E13" s="30">
        <v>84000</v>
      </c>
      <c r="F13" s="30"/>
    </row>
    <row r="14" spans="1:6">
      <c r="A14" s="27">
        <v>10</v>
      </c>
      <c r="B14" s="30" t="s">
        <v>32</v>
      </c>
      <c r="C14" s="158" t="s">
        <v>29</v>
      </c>
      <c r="D14" s="30">
        <v>6</v>
      </c>
      <c r="E14" s="30">
        <v>108000</v>
      </c>
      <c r="F14" s="30"/>
    </row>
    <row r="15" spans="1:6">
      <c r="A15" s="27">
        <v>11</v>
      </c>
      <c r="B15" s="30" t="s">
        <v>33</v>
      </c>
      <c r="C15" s="158" t="s">
        <v>1934</v>
      </c>
      <c r="D15" s="30">
        <v>4</v>
      </c>
      <c r="E15" s="30">
        <v>34000</v>
      </c>
      <c r="F15" s="30"/>
    </row>
    <row r="16" spans="1:6">
      <c r="A16" s="27">
        <v>12</v>
      </c>
      <c r="B16" s="30" t="s">
        <v>34</v>
      </c>
      <c r="C16" s="158" t="s">
        <v>1934</v>
      </c>
      <c r="D16" s="30">
        <v>2</v>
      </c>
      <c r="E16" s="30">
        <v>120000</v>
      </c>
      <c r="F16" s="30"/>
    </row>
    <row r="17" spans="1:6">
      <c r="A17" s="27">
        <v>13</v>
      </c>
      <c r="B17" s="30" t="s">
        <v>35</v>
      </c>
      <c r="C17" s="158" t="s">
        <v>36</v>
      </c>
      <c r="D17" s="30">
        <v>1000</v>
      </c>
      <c r="E17" s="30">
        <v>300</v>
      </c>
      <c r="F17" s="30"/>
    </row>
    <row r="18" spans="1:6">
      <c r="A18" s="27">
        <v>14</v>
      </c>
      <c r="B18" s="30" t="s">
        <v>37</v>
      </c>
      <c r="C18" s="158" t="s">
        <v>36</v>
      </c>
      <c r="D18" s="30">
        <v>1500</v>
      </c>
      <c r="E18" s="30">
        <v>310</v>
      </c>
      <c r="F18" s="30"/>
    </row>
    <row r="19" spans="1:6">
      <c r="A19" s="27">
        <v>15</v>
      </c>
      <c r="B19" s="30" t="s">
        <v>38</v>
      </c>
      <c r="C19" s="158" t="s">
        <v>2055</v>
      </c>
      <c r="D19" s="30">
        <v>5</v>
      </c>
      <c r="E19" s="30">
        <f>15000*4</f>
        <v>60000</v>
      </c>
      <c r="F19" s="30"/>
    </row>
    <row r="20" spans="1:6">
      <c r="A20" s="27"/>
      <c r="B20" s="30"/>
      <c r="C20" s="158"/>
      <c r="D20" s="30"/>
      <c r="E20" s="30" t="s">
        <v>2272</v>
      </c>
      <c r="F20" s="30"/>
    </row>
    <row r="21" spans="1:6">
      <c r="C21" s="159"/>
      <c r="E21" s="160"/>
    </row>
    <row r="22" spans="1:6">
      <c r="C22" s="159"/>
      <c r="E22" s="160"/>
    </row>
    <row r="24" spans="1:6">
      <c r="A24" s="26"/>
      <c r="C24" s="26"/>
    </row>
    <row r="25" spans="1:6">
      <c r="A25" s="26"/>
      <c r="C25" s="26"/>
    </row>
    <row r="26" spans="1:6">
      <c r="A26" s="26"/>
      <c r="C26" s="26"/>
    </row>
    <row r="27" spans="1:6">
      <c r="A27" s="26"/>
      <c r="C27" s="26"/>
    </row>
    <row r="28" spans="1:6">
      <c r="A28" s="26"/>
      <c r="C28" s="26"/>
    </row>
    <row r="29" spans="1:6">
      <c r="A29" s="26"/>
      <c r="C29" s="26"/>
    </row>
    <row r="30" spans="1:6">
      <c r="A30" s="26"/>
      <c r="C30" s="26"/>
    </row>
    <row r="31" spans="1:6">
      <c r="A31" s="26"/>
      <c r="C31" s="26"/>
    </row>
    <row r="32" spans="1:6">
      <c r="A32" s="26"/>
      <c r="C32" s="26"/>
    </row>
    <row r="33" s="26" customFormat="1"/>
    <row r="34" s="26" customFormat="1"/>
    <row r="35" s="26" customFormat="1"/>
    <row r="36" s="26" customFormat="1"/>
    <row r="37" s="26" customFormat="1"/>
    <row r="38" s="26" customFormat="1"/>
    <row r="39" s="26" customFormat="1"/>
    <row r="40" s="26" customFormat="1"/>
    <row r="41" s="26" customFormat="1"/>
    <row r="42" s="26" customFormat="1"/>
  </sheetData>
  <phoneticPr fontId="0" type="noConversion"/>
  <pageMargins left="0.75" right="0.75" top="1" bottom="1" header="0.5" footer="0.5"/>
  <pageSetup orientation="portrait" horizontalDpi="200" verticalDpi="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J17"/>
  <sheetViews>
    <sheetView workbookViewId="0">
      <selection activeCell="C23" sqref="C23"/>
    </sheetView>
  </sheetViews>
  <sheetFormatPr defaultRowHeight="15.75"/>
  <cols>
    <col min="1" max="1" width="5.5703125" style="142" customWidth="1"/>
    <col min="2" max="2" width="14.140625" style="142" customWidth="1"/>
    <col min="3" max="3" width="45.140625" style="142" customWidth="1"/>
    <col min="4" max="4" width="7.7109375" style="142" customWidth="1"/>
    <col min="5" max="5" width="9.140625" style="142"/>
    <col min="6" max="7" width="14" style="142" customWidth="1"/>
    <col min="8" max="8" width="12.42578125" style="142" customWidth="1"/>
    <col min="9" max="16384" width="9.140625" style="142"/>
  </cols>
  <sheetData>
    <row r="1" spans="1:10">
      <c r="D1" s="143" t="s">
        <v>2429</v>
      </c>
      <c r="G1" s="144" t="s">
        <v>1861</v>
      </c>
      <c r="H1" s="22">
        <v>16850</v>
      </c>
    </row>
    <row r="2" spans="1:10">
      <c r="D2" s="143" t="s">
        <v>2430</v>
      </c>
      <c r="G2" s="144"/>
      <c r="H2" s="22"/>
    </row>
    <row r="4" spans="1:10" s="147" customFormat="1" ht="31.5">
      <c r="A4" s="145" t="s">
        <v>1863</v>
      </c>
      <c r="B4" s="145" t="s">
        <v>2200</v>
      </c>
      <c r="C4" s="145" t="s">
        <v>1867</v>
      </c>
      <c r="D4" s="146" t="s">
        <v>2431</v>
      </c>
      <c r="E4" s="146" t="s">
        <v>2432</v>
      </c>
      <c r="F4" s="146" t="s">
        <v>2433</v>
      </c>
      <c r="G4" s="146" t="s">
        <v>2434</v>
      </c>
      <c r="H4" s="146" t="s">
        <v>2435</v>
      </c>
      <c r="J4" s="148"/>
    </row>
    <row r="5" spans="1:10" s="155" customFormat="1">
      <c r="A5" s="149">
        <v>1</v>
      </c>
      <c r="B5" s="150" t="s">
        <v>2436</v>
      </c>
      <c r="C5" s="151" t="s">
        <v>2437</v>
      </c>
      <c r="D5" s="149">
        <v>15</v>
      </c>
      <c r="E5" s="152">
        <v>190</v>
      </c>
      <c r="F5" s="153"/>
      <c r="G5" s="154"/>
      <c r="H5" s="154"/>
      <c r="J5" s="156"/>
    </row>
    <row r="6" spans="1:10" s="155" customFormat="1">
      <c r="A6" s="149">
        <v>2</v>
      </c>
      <c r="B6" s="150" t="s">
        <v>2438</v>
      </c>
      <c r="C6" s="151" t="s">
        <v>0</v>
      </c>
      <c r="D6" s="149">
        <v>2</v>
      </c>
      <c r="E6" s="152">
        <v>203</v>
      </c>
      <c r="F6" s="153"/>
      <c r="G6" s="154"/>
      <c r="H6" s="154"/>
      <c r="J6" s="156"/>
    </row>
    <row r="7" spans="1:10" s="155" customFormat="1">
      <c r="A7" s="149">
        <v>3</v>
      </c>
      <c r="B7" s="150" t="s">
        <v>2438</v>
      </c>
      <c r="C7" s="151" t="s">
        <v>1</v>
      </c>
      <c r="D7" s="149">
        <v>3</v>
      </c>
      <c r="E7" s="152">
        <v>210</v>
      </c>
      <c r="F7" s="153"/>
      <c r="G7" s="154"/>
      <c r="H7" s="154"/>
      <c r="J7" s="156"/>
    </row>
    <row r="8" spans="1:10" s="155" customFormat="1">
      <c r="A8" s="149">
        <v>4</v>
      </c>
      <c r="B8" s="150" t="s">
        <v>2438</v>
      </c>
      <c r="C8" s="151" t="s">
        <v>2</v>
      </c>
      <c r="D8" s="149">
        <v>10</v>
      </c>
      <c r="E8" s="152">
        <v>210</v>
      </c>
      <c r="F8" s="153"/>
      <c r="G8" s="154"/>
      <c r="H8" s="154"/>
      <c r="J8" s="156"/>
    </row>
    <row r="9" spans="1:10" s="155" customFormat="1">
      <c r="A9" s="149">
        <v>5</v>
      </c>
      <c r="B9" s="150" t="s">
        <v>2438</v>
      </c>
      <c r="C9" s="151" t="s">
        <v>3</v>
      </c>
      <c r="D9" s="149">
        <v>20</v>
      </c>
      <c r="E9" s="152">
        <v>199</v>
      </c>
      <c r="F9" s="153"/>
      <c r="G9" s="154"/>
      <c r="H9" s="154"/>
      <c r="J9" s="156"/>
    </row>
    <row r="10" spans="1:10" s="155" customFormat="1">
      <c r="A10" s="149">
        <v>6</v>
      </c>
      <c r="B10" s="150" t="s">
        <v>4</v>
      </c>
      <c r="C10" s="151" t="s">
        <v>5</v>
      </c>
      <c r="D10" s="149">
        <v>5</v>
      </c>
      <c r="E10" s="152">
        <v>110</v>
      </c>
      <c r="F10" s="153"/>
      <c r="G10" s="154"/>
      <c r="H10" s="154"/>
      <c r="J10" s="156"/>
    </row>
    <row r="11" spans="1:10" s="155" customFormat="1">
      <c r="A11" s="149">
        <v>7</v>
      </c>
      <c r="B11" s="150" t="s">
        <v>4</v>
      </c>
      <c r="C11" s="151" t="s">
        <v>6</v>
      </c>
      <c r="D11" s="149">
        <v>4</v>
      </c>
      <c r="E11" s="152">
        <v>112</v>
      </c>
      <c r="F11" s="153"/>
      <c r="G11" s="154"/>
      <c r="H11" s="154"/>
      <c r="J11" s="156"/>
    </row>
    <row r="12" spans="1:10" s="155" customFormat="1">
      <c r="A12" s="149">
        <v>8</v>
      </c>
      <c r="B12" s="150" t="s">
        <v>4</v>
      </c>
      <c r="C12" s="151" t="s">
        <v>7</v>
      </c>
      <c r="D12" s="149">
        <v>10</v>
      </c>
      <c r="E12" s="152">
        <v>125</v>
      </c>
      <c r="F12" s="153"/>
      <c r="G12" s="154"/>
      <c r="H12" s="154"/>
      <c r="J12" s="156"/>
    </row>
    <row r="13" spans="1:10" s="155" customFormat="1">
      <c r="A13" s="149">
        <v>9</v>
      </c>
      <c r="B13" s="150" t="s">
        <v>2436</v>
      </c>
      <c r="C13" s="151" t="s">
        <v>8</v>
      </c>
      <c r="D13" s="149">
        <v>5</v>
      </c>
      <c r="E13" s="152">
        <v>155</v>
      </c>
      <c r="F13" s="153"/>
      <c r="G13" s="154"/>
      <c r="H13" s="154"/>
      <c r="J13" s="156"/>
    </row>
    <row r="14" spans="1:10" s="155" customFormat="1">
      <c r="A14" s="149">
        <v>10</v>
      </c>
      <c r="B14" s="150" t="s">
        <v>9</v>
      </c>
      <c r="C14" s="151" t="s">
        <v>10</v>
      </c>
      <c r="D14" s="149">
        <v>9</v>
      </c>
      <c r="E14" s="152">
        <v>265</v>
      </c>
      <c r="F14" s="153"/>
      <c r="G14" s="154"/>
      <c r="H14" s="154"/>
      <c r="J14" s="156"/>
    </row>
    <row r="15" spans="1:10" s="155" customFormat="1">
      <c r="A15" s="149">
        <v>11</v>
      </c>
      <c r="B15" s="150" t="s">
        <v>9</v>
      </c>
      <c r="C15" s="151" t="s">
        <v>11</v>
      </c>
      <c r="D15" s="149">
        <v>10</v>
      </c>
      <c r="E15" s="152">
        <v>265</v>
      </c>
      <c r="F15" s="153"/>
      <c r="G15" s="154"/>
      <c r="H15" s="154"/>
      <c r="J15" s="156"/>
    </row>
    <row r="16" spans="1:10" s="155" customFormat="1">
      <c r="A16" s="149">
        <v>12</v>
      </c>
      <c r="B16" s="150" t="s">
        <v>9</v>
      </c>
      <c r="C16" s="151" t="s">
        <v>12</v>
      </c>
      <c r="D16" s="149">
        <v>5</v>
      </c>
      <c r="E16" s="152">
        <v>232</v>
      </c>
      <c r="F16" s="153"/>
      <c r="G16" s="154"/>
      <c r="H16" s="154"/>
      <c r="J16" s="156"/>
    </row>
    <row r="17" spans="1:10" s="155" customFormat="1">
      <c r="A17" s="149">
        <v>13</v>
      </c>
      <c r="B17" s="150" t="s">
        <v>13</v>
      </c>
      <c r="C17" s="151" t="s">
        <v>14</v>
      </c>
      <c r="D17" s="149">
        <v>2</v>
      </c>
      <c r="E17" s="152">
        <v>345</v>
      </c>
      <c r="F17" s="153"/>
      <c r="G17" s="154"/>
      <c r="H17" s="154"/>
      <c r="J17" s="156"/>
    </row>
  </sheetData>
  <phoneticPr fontId="0" type="noConversion"/>
  <pageMargins left="0.75" right="0.75" top="1" bottom="1" header="0.5" footer="0.5"/>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P50"/>
  <sheetViews>
    <sheetView workbookViewId="0">
      <selection activeCell="I6" sqref="I6"/>
    </sheetView>
  </sheetViews>
  <sheetFormatPr defaultRowHeight="15"/>
  <cols>
    <col min="1" max="1" width="5.42578125" style="130" customWidth="1"/>
    <col min="2" max="2" width="21.5703125" style="130" bestFit="1" customWidth="1"/>
    <col min="3" max="3" width="11" style="130" customWidth="1"/>
    <col min="4" max="4" width="12" style="130" customWidth="1"/>
    <col min="5" max="5" width="14" style="130" bestFit="1" customWidth="1"/>
    <col min="6" max="6" width="10.28515625" style="130" customWidth="1"/>
    <col min="7" max="7" width="13.5703125" style="130" customWidth="1"/>
    <col min="8" max="8" width="8.28515625" style="130" bestFit="1" customWidth="1"/>
    <col min="9" max="9" width="13.5703125" style="130" bestFit="1" customWidth="1"/>
    <col min="10" max="10" width="11.5703125" style="130" bestFit="1" customWidth="1"/>
    <col min="11" max="11" width="12.5703125" style="130" bestFit="1" customWidth="1"/>
    <col min="12" max="12" width="8.42578125" style="130" customWidth="1"/>
    <col min="13" max="13" width="13.42578125" style="130" customWidth="1"/>
    <col min="14" max="14" width="11.140625" style="130" customWidth="1"/>
    <col min="15" max="15" width="19.140625" style="130" bestFit="1" customWidth="1"/>
    <col min="16" max="16" width="9.140625" style="132"/>
    <col min="17" max="16384" width="9.140625" style="130"/>
  </cols>
  <sheetData>
    <row r="1" spans="1:15">
      <c r="F1" s="131"/>
      <c r="G1" s="131" t="s">
        <v>2391</v>
      </c>
    </row>
    <row r="2" spans="1:15">
      <c r="F2" s="131"/>
      <c r="G2" s="131" t="s">
        <v>2392</v>
      </c>
    </row>
    <row r="3" spans="1:15">
      <c r="N3" s="131" t="s">
        <v>2393</v>
      </c>
    </row>
    <row r="4" spans="1:15">
      <c r="A4" s="221" t="s">
        <v>1863</v>
      </c>
      <c r="B4" s="221" t="s">
        <v>2394</v>
      </c>
      <c r="C4" s="221"/>
      <c r="D4" s="221"/>
      <c r="E4" s="221"/>
      <c r="F4" s="221" t="s">
        <v>2395</v>
      </c>
      <c r="G4" s="221"/>
      <c r="H4" s="221"/>
      <c r="I4" s="221" t="s">
        <v>2396</v>
      </c>
      <c r="J4" s="221"/>
      <c r="K4" s="221"/>
    </row>
    <row r="5" spans="1:15">
      <c r="A5" s="221"/>
      <c r="B5" s="128" t="s">
        <v>1865</v>
      </c>
      <c r="C5" s="128" t="s">
        <v>2397</v>
      </c>
      <c r="D5" s="128" t="s">
        <v>2398</v>
      </c>
      <c r="E5" s="128" t="s">
        <v>2399</v>
      </c>
      <c r="F5" s="128" t="s">
        <v>2158</v>
      </c>
      <c r="G5" s="128" t="s">
        <v>2400</v>
      </c>
      <c r="H5" s="128" t="s">
        <v>2339</v>
      </c>
      <c r="I5" s="128" t="s">
        <v>2401</v>
      </c>
      <c r="J5" s="133" t="s">
        <v>2402</v>
      </c>
      <c r="K5" s="128" t="s">
        <v>2403</v>
      </c>
      <c r="M5" s="128" t="s">
        <v>2404</v>
      </c>
      <c r="N5" s="128" t="s">
        <v>2339</v>
      </c>
      <c r="O5" s="133" t="s">
        <v>2405</v>
      </c>
    </row>
    <row r="6" spans="1:15">
      <c r="A6" s="134">
        <v>1</v>
      </c>
      <c r="B6" s="134" t="s">
        <v>2009</v>
      </c>
      <c r="C6" s="135">
        <v>361459243</v>
      </c>
      <c r="D6" s="136">
        <v>36839</v>
      </c>
      <c r="E6" s="135" t="s">
        <v>2406</v>
      </c>
      <c r="F6" s="137">
        <v>39448</v>
      </c>
      <c r="G6" s="138">
        <v>100000000</v>
      </c>
      <c r="H6" s="139" t="s">
        <v>2407</v>
      </c>
      <c r="I6" s="137"/>
      <c r="J6" s="138"/>
      <c r="K6" s="140"/>
      <c r="M6" s="139" t="s">
        <v>2408</v>
      </c>
      <c r="N6" s="139" t="s">
        <v>2407</v>
      </c>
      <c r="O6" s="141">
        <v>9.5999999999999992E-3</v>
      </c>
    </row>
    <row r="7" spans="1:15">
      <c r="A7" s="134">
        <v>2</v>
      </c>
      <c r="B7" s="134" t="s">
        <v>2012</v>
      </c>
      <c r="C7" s="135">
        <v>361592531</v>
      </c>
      <c r="D7" s="136">
        <v>33800</v>
      </c>
      <c r="E7" s="135" t="s">
        <v>2406</v>
      </c>
      <c r="F7" s="137">
        <v>39448</v>
      </c>
      <c r="G7" s="138">
        <v>100000000</v>
      </c>
      <c r="H7" s="139" t="s">
        <v>2409</v>
      </c>
      <c r="I7" s="137"/>
      <c r="J7" s="138"/>
      <c r="K7" s="140"/>
      <c r="M7" s="139" t="s">
        <v>2410</v>
      </c>
      <c r="N7" s="139" t="s">
        <v>2409</v>
      </c>
      <c r="O7" s="141">
        <v>9.5999999999999992E-3</v>
      </c>
    </row>
    <row r="8" spans="1:15">
      <c r="A8" s="134">
        <v>3</v>
      </c>
      <c r="B8" s="134" t="s">
        <v>2015</v>
      </c>
      <c r="C8" s="135">
        <v>361998536</v>
      </c>
      <c r="D8" s="136">
        <v>36872</v>
      </c>
      <c r="E8" s="135" t="s">
        <v>2406</v>
      </c>
      <c r="F8" s="137">
        <v>39448</v>
      </c>
      <c r="G8" s="138">
        <v>100000000</v>
      </c>
      <c r="H8" s="139" t="s">
        <v>2411</v>
      </c>
      <c r="I8" s="137"/>
      <c r="J8" s="138"/>
      <c r="K8" s="140"/>
      <c r="M8" s="139" t="s">
        <v>2412</v>
      </c>
      <c r="N8" s="139" t="s">
        <v>2411</v>
      </c>
      <c r="O8" s="141">
        <v>9.5999999999999992E-3</v>
      </c>
    </row>
    <row r="9" spans="1:15">
      <c r="A9" s="134">
        <v>4</v>
      </c>
      <c r="B9" s="134" t="s">
        <v>2018</v>
      </c>
      <c r="C9" s="135">
        <v>361687783</v>
      </c>
      <c r="D9" s="136">
        <v>34495</v>
      </c>
      <c r="E9" s="135" t="s">
        <v>2406</v>
      </c>
      <c r="F9" s="137">
        <v>39448</v>
      </c>
      <c r="G9" s="138">
        <v>100000000</v>
      </c>
      <c r="H9" s="139" t="s">
        <v>2413</v>
      </c>
      <c r="I9" s="137"/>
      <c r="J9" s="138"/>
      <c r="K9" s="140"/>
      <c r="M9" s="139" t="s">
        <v>2414</v>
      </c>
      <c r="N9" s="139" t="s">
        <v>2413</v>
      </c>
      <c r="O9" s="141">
        <v>9.5999999999999992E-3</v>
      </c>
    </row>
    <row r="10" spans="1:15">
      <c r="A10" s="134">
        <v>5</v>
      </c>
      <c r="B10" s="134" t="s">
        <v>2021</v>
      </c>
      <c r="C10" s="135">
        <v>360939495</v>
      </c>
      <c r="D10" s="136">
        <v>38518</v>
      </c>
      <c r="E10" s="135" t="s">
        <v>2406</v>
      </c>
      <c r="F10" s="137">
        <v>39448</v>
      </c>
      <c r="G10" s="138">
        <v>100000000</v>
      </c>
      <c r="H10" s="139" t="s">
        <v>2415</v>
      </c>
      <c r="I10" s="137"/>
      <c r="J10" s="138"/>
      <c r="K10" s="140"/>
      <c r="M10" s="139" t="s">
        <v>2416</v>
      </c>
      <c r="N10" s="139" t="s">
        <v>2415</v>
      </c>
      <c r="O10" s="141">
        <v>9.5999999999999992E-3</v>
      </c>
    </row>
    <row r="11" spans="1:15">
      <c r="A11" s="134">
        <v>6</v>
      </c>
      <c r="B11" s="134" t="s">
        <v>2024</v>
      </c>
      <c r="C11" s="135">
        <v>361901048</v>
      </c>
      <c r="D11" s="136">
        <v>36238</v>
      </c>
      <c r="E11" s="135" t="s">
        <v>2406</v>
      </c>
      <c r="F11" s="137">
        <v>39448</v>
      </c>
      <c r="G11" s="138">
        <v>100000000</v>
      </c>
      <c r="H11" s="139" t="s">
        <v>2417</v>
      </c>
      <c r="I11" s="137"/>
      <c r="J11" s="138"/>
      <c r="K11" s="140"/>
      <c r="M11" s="139" t="s">
        <v>2418</v>
      </c>
      <c r="N11" s="139" t="s">
        <v>2417</v>
      </c>
      <c r="O11" s="141">
        <v>0.01</v>
      </c>
    </row>
    <row r="12" spans="1:15">
      <c r="A12" s="134">
        <v>7</v>
      </c>
      <c r="B12" s="134" t="s">
        <v>2027</v>
      </c>
      <c r="C12" s="135">
        <v>321049433</v>
      </c>
      <c r="D12" s="136">
        <v>35651</v>
      </c>
      <c r="E12" s="135" t="s">
        <v>2419</v>
      </c>
      <c r="F12" s="137">
        <v>39448</v>
      </c>
      <c r="G12" s="138">
        <v>100000000</v>
      </c>
      <c r="H12" s="139" t="s">
        <v>2420</v>
      </c>
      <c r="I12" s="137"/>
      <c r="J12" s="138"/>
      <c r="K12" s="140"/>
      <c r="M12" s="139" t="s">
        <v>2421</v>
      </c>
      <c r="N12" s="139" t="s">
        <v>2420</v>
      </c>
      <c r="O12" s="141">
        <v>0.01</v>
      </c>
    </row>
    <row r="13" spans="1:15">
      <c r="A13" s="134">
        <v>8</v>
      </c>
      <c r="B13" s="134" t="s">
        <v>2030</v>
      </c>
      <c r="C13" s="135">
        <v>361955880</v>
      </c>
      <c r="D13" s="136">
        <v>36578</v>
      </c>
      <c r="E13" s="135" t="s">
        <v>2406</v>
      </c>
      <c r="F13" s="137">
        <v>39448</v>
      </c>
      <c r="G13" s="138">
        <v>100000000</v>
      </c>
      <c r="H13" s="139" t="s">
        <v>2422</v>
      </c>
      <c r="I13" s="137"/>
      <c r="J13" s="138"/>
      <c r="K13" s="140"/>
      <c r="M13" s="139" t="s">
        <v>2423</v>
      </c>
      <c r="N13" s="139" t="s">
        <v>2422</v>
      </c>
      <c r="O13" s="141">
        <v>0.01</v>
      </c>
    </row>
    <row r="14" spans="1:15">
      <c r="A14" s="134">
        <v>9</v>
      </c>
      <c r="B14" s="134" t="s">
        <v>2033</v>
      </c>
      <c r="C14" s="135">
        <v>362242618</v>
      </c>
      <c r="D14" s="136">
        <v>38518</v>
      </c>
      <c r="E14" s="135" t="s">
        <v>2406</v>
      </c>
      <c r="F14" s="137">
        <v>39448</v>
      </c>
      <c r="G14" s="138">
        <v>100000000</v>
      </c>
      <c r="H14" s="139" t="s">
        <v>2424</v>
      </c>
      <c r="I14" s="137"/>
      <c r="J14" s="138"/>
      <c r="K14" s="140"/>
      <c r="M14" s="139" t="s">
        <v>2425</v>
      </c>
      <c r="N14" s="139" t="s">
        <v>2424</v>
      </c>
      <c r="O14" s="141">
        <v>0.01</v>
      </c>
    </row>
    <row r="15" spans="1:15">
      <c r="A15" s="134">
        <v>10</v>
      </c>
      <c r="B15" s="134" t="s">
        <v>2036</v>
      </c>
      <c r="C15" s="135">
        <v>361735050</v>
      </c>
      <c r="D15" s="136">
        <v>35514</v>
      </c>
      <c r="E15" s="135" t="s">
        <v>2406</v>
      </c>
      <c r="F15" s="137">
        <v>39488</v>
      </c>
      <c r="G15" s="138">
        <v>50000000</v>
      </c>
      <c r="H15" s="139" t="s">
        <v>2413</v>
      </c>
      <c r="I15" s="137"/>
      <c r="J15" s="138"/>
      <c r="K15" s="140"/>
    </row>
    <row r="16" spans="1:15">
      <c r="A16" s="134">
        <v>11</v>
      </c>
      <c r="B16" s="134" t="s">
        <v>2039</v>
      </c>
      <c r="C16" s="135">
        <v>361740492</v>
      </c>
      <c r="D16" s="136">
        <v>34859</v>
      </c>
      <c r="E16" s="135" t="s">
        <v>2406</v>
      </c>
      <c r="F16" s="137">
        <v>39488</v>
      </c>
      <c r="G16" s="138">
        <v>100000000</v>
      </c>
      <c r="H16" s="139" t="s">
        <v>2415</v>
      </c>
      <c r="I16" s="137"/>
      <c r="J16" s="138"/>
      <c r="K16" s="140"/>
    </row>
    <row r="17" spans="1:11">
      <c r="A17" s="134">
        <v>12</v>
      </c>
      <c r="B17" s="134" t="s">
        <v>2042</v>
      </c>
      <c r="C17" s="135">
        <v>360030686</v>
      </c>
      <c r="D17" s="136">
        <v>28569</v>
      </c>
      <c r="E17" s="135" t="s">
        <v>2406</v>
      </c>
      <c r="F17" s="137">
        <v>39488</v>
      </c>
      <c r="G17" s="138">
        <v>20000000</v>
      </c>
      <c r="H17" s="139" t="s">
        <v>2417</v>
      </c>
      <c r="I17" s="137"/>
      <c r="J17" s="138"/>
      <c r="K17" s="140"/>
    </row>
    <row r="18" spans="1:11">
      <c r="A18" s="134">
        <v>13</v>
      </c>
      <c r="B18" s="134" t="s">
        <v>2045</v>
      </c>
      <c r="C18" s="135">
        <v>320880351</v>
      </c>
      <c r="D18" s="136">
        <v>33394</v>
      </c>
      <c r="E18" s="135" t="s">
        <v>2419</v>
      </c>
      <c r="F18" s="137">
        <v>39488</v>
      </c>
      <c r="G18" s="138">
        <v>30000000</v>
      </c>
      <c r="H18" s="139" t="s">
        <v>2420</v>
      </c>
      <c r="I18" s="137"/>
      <c r="J18" s="138"/>
      <c r="K18" s="140"/>
    </row>
    <row r="19" spans="1:11">
      <c r="A19" s="134">
        <v>14</v>
      </c>
      <c r="B19" s="134" t="s">
        <v>2048</v>
      </c>
      <c r="C19" s="135">
        <v>361709270</v>
      </c>
      <c r="D19" s="136">
        <v>34627</v>
      </c>
      <c r="E19" s="135" t="s">
        <v>2406</v>
      </c>
      <c r="F19" s="137">
        <v>39527</v>
      </c>
      <c r="G19" s="138">
        <v>45000000</v>
      </c>
      <c r="H19" s="139" t="s">
        <v>2422</v>
      </c>
      <c r="I19" s="137"/>
      <c r="J19" s="138"/>
      <c r="K19" s="140"/>
    </row>
    <row r="20" spans="1:11">
      <c r="A20" s="134">
        <v>15</v>
      </c>
      <c r="B20" s="134" t="s">
        <v>2051</v>
      </c>
      <c r="C20" s="135">
        <v>361789510</v>
      </c>
      <c r="D20" s="136">
        <v>38517</v>
      </c>
      <c r="E20" s="135" t="s">
        <v>2406</v>
      </c>
      <c r="F20" s="137">
        <v>39527</v>
      </c>
      <c r="G20" s="138">
        <v>100000000</v>
      </c>
      <c r="H20" s="139" t="s">
        <v>2424</v>
      </c>
      <c r="I20" s="137"/>
      <c r="J20" s="138"/>
      <c r="K20" s="140"/>
    </row>
    <row r="21" spans="1:11">
      <c r="A21" s="134">
        <v>16</v>
      </c>
      <c r="B21" s="134" t="s">
        <v>2297</v>
      </c>
      <c r="C21" s="135">
        <v>361740208</v>
      </c>
      <c r="D21" s="136">
        <v>36308</v>
      </c>
      <c r="E21" s="135" t="s">
        <v>2406</v>
      </c>
      <c r="F21" s="137">
        <v>39527</v>
      </c>
      <c r="G21" s="138">
        <v>200000000</v>
      </c>
      <c r="H21" s="139" t="s">
        <v>2413</v>
      </c>
      <c r="I21" s="137"/>
      <c r="J21" s="138"/>
      <c r="K21" s="140"/>
    </row>
    <row r="22" spans="1:11">
      <c r="A22" s="134">
        <v>17</v>
      </c>
      <c r="B22" s="134" t="s">
        <v>2298</v>
      </c>
      <c r="C22" s="135">
        <v>361741775</v>
      </c>
      <c r="D22" s="136">
        <v>34904</v>
      </c>
      <c r="E22" s="135" t="s">
        <v>2406</v>
      </c>
      <c r="F22" s="137">
        <v>39527</v>
      </c>
      <c r="G22" s="138">
        <v>45000000</v>
      </c>
      <c r="H22" s="139" t="s">
        <v>2407</v>
      </c>
      <c r="I22" s="137"/>
      <c r="J22" s="138"/>
      <c r="K22" s="140"/>
    </row>
    <row r="23" spans="1:11">
      <c r="A23" s="134">
        <v>18</v>
      </c>
      <c r="B23" s="134" t="s">
        <v>2299</v>
      </c>
      <c r="C23" s="135">
        <v>361791773</v>
      </c>
      <c r="D23" s="136">
        <v>35317</v>
      </c>
      <c r="E23" s="135" t="s">
        <v>2406</v>
      </c>
      <c r="F23" s="137">
        <v>39544</v>
      </c>
      <c r="G23" s="138">
        <v>60000000</v>
      </c>
      <c r="H23" s="139" t="s">
        <v>2409</v>
      </c>
      <c r="I23" s="137"/>
      <c r="J23" s="138"/>
      <c r="K23" s="140"/>
    </row>
    <row r="24" spans="1:11">
      <c r="A24" s="134">
        <v>19</v>
      </c>
      <c r="B24" s="134" t="s">
        <v>2300</v>
      </c>
      <c r="C24" s="135">
        <v>361886499</v>
      </c>
      <c r="D24" s="136">
        <v>36067</v>
      </c>
      <c r="E24" s="135" t="s">
        <v>2406</v>
      </c>
      <c r="F24" s="137">
        <v>39544</v>
      </c>
      <c r="G24" s="138">
        <v>70000000</v>
      </c>
      <c r="H24" s="139" t="s">
        <v>2411</v>
      </c>
      <c r="I24" s="137"/>
      <c r="J24" s="138"/>
      <c r="K24" s="140"/>
    </row>
    <row r="25" spans="1:11" ht="30">
      <c r="A25" s="134">
        <v>20</v>
      </c>
      <c r="B25" s="134" t="s">
        <v>2301</v>
      </c>
      <c r="C25" s="135">
        <v>370986718</v>
      </c>
      <c r="D25" s="136">
        <v>36600</v>
      </c>
      <c r="E25" s="135" t="s">
        <v>2426</v>
      </c>
      <c r="F25" s="137">
        <v>39544</v>
      </c>
      <c r="G25" s="138">
        <v>75000000</v>
      </c>
      <c r="H25" s="139" t="s">
        <v>2424</v>
      </c>
      <c r="I25" s="137"/>
      <c r="J25" s="138"/>
      <c r="K25" s="140"/>
    </row>
    <row r="26" spans="1:11">
      <c r="A26" s="134">
        <v>21</v>
      </c>
      <c r="B26" s="134" t="s">
        <v>2302</v>
      </c>
      <c r="C26" s="135">
        <v>361946981</v>
      </c>
      <c r="D26" s="136">
        <v>36517</v>
      </c>
      <c r="E26" s="135" t="s">
        <v>2406</v>
      </c>
      <c r="F26" s="137">
        <v>39544</v>
      </c>
      <c r="G26" s="138">
        <v>100000000</v>
      </c>
      <c r="H26" s="139" t="s">
        <v>2413</v>
      </c>
      <c r="I26" s="137"/>
      <c r="J26" s="138"/>
      <c r="K26" s="140"/>
    </row>
    <row r="27" spans="1:11">
      <c r="A27" s="134">
        <v>22</v>
      </c>
      <c r="B27" s="134" t="s">
        <v>2303</v>
      </c>
      <c r="C27" s="135">
        <v>361483685</v>
      </c>
      <c r="D27" s="136">
        <v>32720</v>
      </c>
      <c r="E27" s="135" t="s">
        <v>2406</v>
      </c>
      <c r="F27" s="137">
        <v>39548</v>
      </c>
      <c r="G27" s="138">
        <v>200000000</v>
      </c>
      <c r="H27" s="139" t="s">
        <v>2415</v>
      </c>
      <c r="I27" s="137"/>
      <c r="J27" s="138"/>
      <c r="K27" s="140"/>
    </row>
    <row r="28" spans="1:11">
      <c r="A28" s="134">
        <v>23</v>
      </c>
      <c r="B28" s="134" t="s">
        <v>2304</v>
      </c>
      <c r="C28" s="135">
        <v>360032975</v>
      </c>
      <c r="D28" s="136">
        <v>32872</v>
      </c>
      <c r="E28" s="135" t="s">
        <v>2406</v>
      </c>
      <c r="F28" s="137">
        <v>39548</v>
      </c>
      <c r="G28" s="138">
        <v>400000000</v>
      </c>
      <c r="H28" s="139" t="s">
        <v>2417</v>
      </c>
      <c r="I28" s="137"/>
      <c r="J28" s="138"/>
      <c r="K28" s="140"/>
    </row>
    <row r="29" spans="1:11">
      <c r="A29" s="134">
        <v>24</v>
      </c>
      <c r="B29" s="134" t="s">
        <v>2305</v>
      </c>
      <c r="C29" s="135">
        <v>360032528</v>
      </c>
      <c r="D29" s="136">
        <v>38517</v>
      </c>
      <c r="E29" s="135" t="s">
        <v>2406</v>
      </c>
      <c r="F29" s="137">
        <v>39548</v>
      </c>
      <c r="G29" s="138">
        <v>150000000</v>
      </c>
      <c r="H29" s="139" t="s">
        <v>2420</v>
      </c>
      <c r="I29" s="137"/>
      <c r="J29" s="138"/>
      <c r="K29" s="140"/>
    </row>
    <row r="30" spans="1:11">
      <c r="A30" s="134">
        <v>25</v>
      </c>
      <c r="B30" s="134" t="s">
        <v>2306</v>
      </c>
      <c r="C30" s="135">
        <v>361893318</v>
      </c>
      <c r="D30" s="136">
        <v>36126</v>
      </c>
      <c r="E30" s="135" t="s">
        <v>2406</v>
      </c>
      <c r="F30" s="137">
        <v>39548</v>
      </c>
      <c r="G30" s="138">
        <v>50000000</v>
      </c>
      <c r="H30" s="139" t="s">
        <v>2422</v>
      </c>
      <c r="I30" s="137"/>
      <c r="J30" s="138"/>
      <c r="K30" s="140"/>
    </row>
    <row r="31" spans="1:11">
      <c r="A31" s="134">
        <v>26</v>
      </c>
      <c r="B31" s="134" t="s">
        <v>2307</v>
      </c>
      <c r="C31" s="135">
        <v>365140204</v>
      </c>
      <c r="D31" s="136">
        <v>35156</v>
      </c>
      <c r="E31" s="135" t="s">
        <v>2427</v>
      </c>
      <c r="F31" s="137">
        <v>39548</v>
      </c>
      <c r="G31" s="138">
        <v>10000000</v>
      </c>
      <c r="H31" s="139" t="s">
        <v>2424</v>
      </c>
      <c r="I31" s="137"/>
      <c r="J31" s="138"/>
      <c r="K31" s="140"/>
    </row>
    <row r="32" spans="1:11">
      <c r="A32" s="134">
        <v>27</v>
      </c>
      <c r="B32" s="134" t="s">
        <v>2308</v>
      </c>
      <c r="C32" s="135">
        <v>331166022</v>
      </c>
      <c r="D32" s="136">
        <v>33422</v>
      </c>
      <c r="E32" s="135" t="s">
        <v>2428</v>
      </c>
      <c r="F32" s="137">
        <v>39548</v>
      </c>
      <c r="G32" s="138">
        <v>20000000</v>
      </c>
      <c r="H32" s="139" t="s">
        <v>2413</v>
      </c>
      <c r="I32" s="137"/>
      <c r="J32" s="138"/>
      <c r="K32" s="140"/>
    </row>
    <row r="33" spans="1:11">
      <c r="A33" s="134">
        <v>28</v>
      </c>
      <c r="B33" s="134" t="s">
        <v>2309</v>
      </c>
      <c r="C33" s="135">
        <v>331148794</v>
      </c>
      <c r="D33" s="136">
        <v>35025</v>
      </c>
      <c r="E33" s="135" t="s">
        <v>2428</v>
      </c>
      <c r="F33" s="137">
        <v>39578</v>
      </c>
      <c r="G33" s="138">
        <v>70000000</v>
      </c>
      <c r="H33" s="139" t="s">
        <v>2413</v>
      </c>
      <c r="I33" s="137"/>
      <c r="J33" s="138"/>
      <c r="K33" s="140"/>
    </row>
    <row r="34" spans="1:11">
      <c r="A34" s="134">
        <v>29</v>
      </c>
      <c r="B34" s="134" t="s">
        <v>2310</v>
      </c>
      <c r="C34" s="135">
        <v>362242601</v>
      </c>
      <c r="D34" s="136">
        <v>38518</v>
      </c>
      <c r="E34" s="135" t="s">
        <v>2406</v>
      </c>
      <c r="F34" s="137">
        <v>39578</v>
      </c>
      <c r="G34" s="138">
        <v>80000000</v>
      </c>
      <c r="H34" s="139" t="s">
        <v>2407</v>
      </c>
      <c r="I34" s="137"/>
      <c r="J34" s="138"/>
      <c r="K34" s="140"/>
    </row>
    <row r="35" spans="1:11">
      <c r="A35" s="134">
        <v>30</v>
      </c>
      <c r="B35" s="134" t="s">
        <v>2311</v>
      </c>
      <c r="C35" s="135">
        <v>361486840</v>
      </c>
      <c r="D35" s="136">
        <v>39314</v>
      </c>
      <c r="E35" s="135" t="s">
        <v>2406</v>
      </c>
      <c r="F35" s="137">
        <v>39578</v>
      </c>
      <c r="G35" s="138">
        <v>90000000</v>
      </c>
      <c r="H35" s="139" t="s">
        <v>2409</v>
      </c>
      <c r="I35" s="137"/>
      <c r="J35" s="138"/>
      <c r="K35" s="140"/>
    </row>
    <row r="36" spans="1:11">
      <c r="A36" s="134">
        <v>31</v>
      </c>
      <c r="B36" s="134" t="s">
        <v>2312</v>
      </c>
      <c r="C36" s="135">
        <v>361836692</v>
      </c>
      <c r="D36" s="136">
        <v>35678</v>
      </c>
      <c r="E36" s="135" t="s">
        <v>2406</v>
      </c>
      <c r="F36" s="137">
        <v>39578</v>
      </c>
      <c r="G36" s="138">
        <v>45000000</v>
      </c>
      <c r="H36" s="139" t="s">
        <v>2411</v>
      </c>
      <c r="I36" s="137"/>
      <c r="J36" s="138"/>
      <c r="K36" s="140"/>
    </row>
    <row r="37" spans="1:11">
      <c r="A37" s="134">
        <v>32</v>
      </c>
      <c r="B37" s="134" t="s">
        <v>2313</v>
      </c>
      <c r="C37" s="135">
        <v>365006585</v>
      </c>
      <c r="D37" s="136">
        <v>33895</v>
      </c>
      <c r="E37" s="135" t="s">
        <v>2427</v>
      </c>
      <c r="F37" s="137">
        <v>39578</v>
      </c>
      <c r="G37" s="138">
        <v>50000000</v>
      </c>
      <c r="H37" s="139" t="s">
        <v>2424</v>
      </c>
      <c r="I37" s="137"/>
      <c r="J37" s="138"/>
      <c r="K37" s="140"/>
    </row>
    <row r="38" spans="1:11">
      <c r="A38" s="134">
        <v>33</v>
      </c>
      <c r="B38" s="134" t="s">
        <v>2314</v>
      </c>
      <c r="C38" s="135">
        <v>361687970</v>
      </c>
      <c r="D38" s="136">
        <v>34502</v>
      </c>
      <c r="E38" s="135" t="s">
        <v>2406</v>
      </c>
      <c r="F38" s="137">
        <v>39578</v>
      </c>
      <c r="G38" s="138">
        <v>60000000</v>
      </c>
      <c r="H38" s="139" t="s">
        <v>2424</v>
      </c>
      <c r="I38" s="137"/>
      <c r="J38" s="138"/>
      <c r="K38" s="140"/>
    </row>
    <row r="39" spans="1:11">
      <c r="A39" s="134">
        <v>34</v>
      </c>
      <c r="B39" s="134" t="s">
        <v>2315</v>
      </c>
      <c r="C39" s="135">
        <v>361739055</v>
      </c>
      <c r="D39" s="136">
        <v>34841</v>
      </c>
      <c r="E39" s="135" t="s">
        <v>2406</v>
      </c>
      <c r="F39" s="137">
        <v>39583</v>
      </c>
      <c r="G39" s="138">
        <v>70000000</v>
      </c>
      <c r="H39" s="139" t="s">
        <v>2413</v>
      </c>
      <c r="I39" s="137"/>
      <c r="J39" s="138"/>
      <c r="K39" s="140"/>
    </row>
    <row r="40" spans="1:11">
      <c r="A40" s="134">
        <v>35</v>
      </c>
      <c r="B40" s="134" t="s">
        <v>2316</v>
      </c>
      <c r="C40" s="135">
        <v>331284157</v>
      </c>
      <c r="D40" s="136">
        <v>35653</v>
      </c>
      <c r="E40" s="135" t="s">
        <v>2428</v>
      </c>
      <c r="F40" s="137">
        <v>39583</v>
      </c>
      <c r="G40" s="138">
        <v>80000000</v>
      </c>
      <c r="H40" s="139" t="s">
        <v>2413</v>
      </c>
      <c r="I40" s="137"/>
      <c r="J40" s="138"/>
      <c r="K40" s="140"/>
    </row>
    <row r="41" spans="1:11">
      <c r="A41" s="134">
        <v>36</v>
      </c>
      <c r="B41" s="134" t="s">
        <v>2317</v>
      </c>
      <c r="C41" s="135">
        <v>361923790</v>
      </c>
      <c r="D41" s="136">
        <v>36381</v>
      </c>
      <c r="E41" s="135" t="s">
        <v>2406</v>
      </c>
      <c r="F41" s="137">
        <v>39583</v>
      </c>
      <c r="G41" s="138">
        <v>20000000</v>
      </c>
      <c r="H41" s="139" t="s">
        <v>2407</v>
      </c>
      <c r="I41" s="137"/>
      <c r="J41" s="138"/>
      <c r="K41" s="140"/>
    </row>
    <row r="42" spans="1:11">
      <c r="A42" s="134">
        <v>37</v>
      </c>
      <c r="B42" s="134" t="s">
        <v>2318</v>
      </c>
      <c r="C42" s="135">
        <v>361536406</v>
      </c>
      <c r="D42" s="136">
        <v>33100</v>
      </c>
      <c r="E42" s="135" t="s">
        <v>2406</v>
      </c>
      <c r="F42" s="137">
        <v>39583</v>
      </c>
      <c r="G42" s="138">
        <v>10000000</v>
      </c>
      <c r="H42" s="139" t="s">
        <v>2409</v>
      </c>
      <c r="I42" s="137"/>
      <c r="J42" s="138"/>
      <c r="K42" s="140"/>
    </row>
    <row r="43" spans="1:11">
      <c r="A43" s="134">
        <v>38</v>
      </c>
      <c r="B43" s="134" t="s">
        <v>2319</v>
      </c>
      <c r="C43" s="135">
        <v>330915378</v>
      </c>
      <c r="D43" s="136">
        <v>31325</v>
      </c>
      <c r="E43" s="135" t="s">
        <v>2428</v>
      </c>
      <c r="F43" s="137">
        <v>39583</v>
      </c>
      <c r="G43" s="138">
        <v>30000000</v>
      </c>
      <c r="H43" s="139" t="s">
        <v>2411</v>
      </c>
      <c r="I43" s="137"/>
      <c r="J43" s="138"/>
      <c r="K43" s="140"/>
    </row>
    <row r="44" spans="1:11">
      <c r="A44" s="134">
        <v>39</v>
      </c>
      <c r="B44" s="134" t="s">
        <v>2320</v>
      </c>
      <c r="C44" s="135">
        <v>361563164</v>
      </c>
      <c r="D44" s="136">
        <v>33388</v>
      </c>
      <c r="E44" s="135" t="s">
        <v>2427</v>
      </c>
      <c r="F44" s="137">
        <v>39588</v>
      </c>
      <c r="G44" s="138">
        <v>10000000</v>
      </c>
      <c r="H44" s="139" t="s">
        <v>2413</v>
      </c>
      <c r="I44" s="137"/>
      <c r="J44" s="138"/>
      <c r="K44" s="140"/>
    </row>
    <row r="45" spans="1:11">
      <c r="A45" s="134">
        <v>40</v>
      </c>
      <c r="B45" s="134" t="s">
        <v>2321</v>
      </c>
      <c r="C45" s="135">
        <v>361735357</v>
      </c>
      <c r="D45" s="136">
        <v>34818</v>
      </c>
      <c r="E45" s="135" t="s">
        <v>2406</v>
      </c>
      <c r="F45" s="137">
        <v>39588</v>
      </c>
      <c r="G45" s="138">
        <v>200000000</v>
      </c>
      <c r="H45" s="139" t="s">
        <v>2415</v>
      </c>
      <c r="I45" s="137"/>
      <c r="J45" s="138"/>
      <c r="K45" s="140"/>
    </row>
    <row r="46" spans="1:11">
      <c r="A46" s="134">
        <v>41</v>
      </c>
      <c r="B46" s="134" t="s">
        <v>2322</v>
      </c>
      <c r="C46" s="135">
        <v>361024547</v>
      </c>
      <c r="D46" s="136">
        <v>30524</v>
      </c>
      <c r="E46" s="135" t="s">
        <v>2406</v>
      </c>
      <c r="F46" s="137">
        <v>39588</v>
      </c>
      <c r="G46" s="138">
        <v>100000000</v>
      </c>
      <c r="H46" s="139" t="s">
        <v>2417</v>
      </c>
      <c r="I46" s="137"/>
      <c r="J46" s="138"/>
      <c r="K46" s="140"/>
    </row>
    <row r="47" spans="1:11">
      <c r="A47" s="134">
        <v>42</v>
      </c>
      <c r="B47" s="134" t="s">
        <v>2323</v>
      </c>
      <c r="C47" s="135">
        <v>361439036</v>
      </c>
      <c r="D47" s="136">
        <v>38516</v>
      </c>
      <c r="E47" s="135" t="s">
        <v>2406</v>
      </c>
      <c r="F47" s="137">
        <v>39588</v>
      </c>
      <c r="G47" s="138">
        <v>45000000</v>
      </c>
      <c r="H47" s="139" t="s">
        <v>2420</v>
      </c>
      <c r="I47" s="137"/>
      <c r="J47" s="138"/>
      <c r="K47" s="140"/>
    </row>
    <row r="48" spans="1:11">
      <c r="A48" s="134">
        <v>43</v>
      </c>
      <c r="B48" s="134" t="s">
        <v>2324</v>
      </c>
      <c r="C48" s="135">
        <v>361909680</v>
      </c>
      <c r="D48" s="136">
        <v>36307</v>
      </c>
      <c r="E48" s="135" t="s">
        <v>2406</v>
      </c>
      <c r="F48" s="137">
        <v>39588</v>
      </c>
      <c r="G48" s="138">
        <v>50000000</v>
      </c>
      <c r="H48" s="139" t="s">
        <v>2422</v>
      </c>
      <c r="I48" s="137"/>
      <c r="J48" s="138"/>
      <c r="K48" s="140"/>
    </row>
    <row r="49" spans="1:11">
      <c r="A49" s="134">
        <v>44</v>
      </c>
      <c r="B49" s="134" t="s">
        <v>2003</v>
      </c>
      <c r="C49" s="135">
        <v>360909262</v>
      </c>
      <c r="D49" s="136">
        <v>38518</v>
      </c>
      <c r="E49" s="135" t="s">
        <v>2406</v>
      </c>
      <c r="F49" s="137">
        <v>39600</v>
      </c>
      <c r="G49" s="138">
        <v>60000000</v>
      </c>
      <c r="H49" s="139" t="s">
        <v>2413</v>
      </c>
      <c r="I49" s="137"/>
      <c r="J49" s="138"/>
      <c r="K49" s="140"/>
    </row>
    <row r="50" spans="1:11">
      <c r="A50" s="134">
        <v>45</v>
      </c>
      <c r="B50" s="134" t="s">
        <v>2006</v>
      </c>
      <c r="C50" s="135">
        <v>360063373</v>
      </c>
      <c r="D50" s="136">
        <v>28707</v>
      </c>
      <c r="E50" s="135" t="s">
        <v>2406</v>
      </c>
      <c r="F50" s="137">
        <v>39600</v>
      </c>
      <c r="G50" s="138">
        <v>70000000</v>
      </c>
      <c r="H50" s="139" t="s">
        <v>2415</v>
      </c>
      <c r="I50" s="137"/>
      <c r="J50" s="138"/>
      <c r="K50" s="140"/>
    </row>
  </sheetData>
  <mergeCells count="4">
    <mergeCell ref="A4:A5"/>
    <mergeCell ref="B4:E4"/>
    <mergeCell ref="F4:H4"/>
    <mergeCell ref="I4:K4"/>
  </mergeCells>
  <phoneticPr fontId="0" type="noConversion"/>
  <pageMargins left="0.75" right="0.75" top="1" bottom="1" header="0.5" footer="0.5"/>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5957"/>
  <sheetViews>
    <sheetView topLeftCell="A16" workbookViewId="0">
      <selection activeCell="M6" sqref="M6"/>
    </sheetView>
  </sheetViews>
  <sheetFormatPr defaultRowHeight="15.75"/>
  <cols>
    <col min="1" max="1" width="4.42578125" style="142" bestFit="1" customWidth="1"/>
    <col min="2" max="2" width="7.5703125" style="142" customWidth="1"/>
    <col min="3" max="3" width="20.85546875" style="142" bestFit="1" customWidth="1"/>
    <col min="4" max="4" width="8" style="142" customWidth="1"/>
    <col min="5" max="5" width="11.28515625" style="142" bestFit="1" customWidth="1"/>
    <col min="6" max="6" width="8.85546875" style="142" customWidth="1"/>
    <col min="7" max="10" width="5.42578125" style="142" customWidth="1"/>
    <col min="11" max="11" width="8.85546875" style="142" customWidth="1"/>
    <col min="12" max="12" width="5.42578125" style="142" customWidth="1"/>
    <col min="13" max="13" width="12.85546875" style="142" customWidth="1"/>
    <col min="14" max="14" width="11" style="142" customWidth="1"/>
    <col min="15" max="15" width="9.140625" style="142"/>
    <col min="16" max="16" width="19.140625" style="142" bestFit="1" customWidth="1"/>
    <col min="17" max="17" width="20.42578125" style="163" bestFit="1" customWidth="1"/>
    <col min="18" max="18" width="9.28515625" style="163" customWidth="1"/>
    <col min="19" max="19" width="22.140625" style="163" bestFit="1" customWidth="1"/>
    <col min="20" max="20" width="9.28515625" style="163" customWidth="1"/>
    <col min="21" max="16384" width="9.140625" style="142"/>
  </cols>
  <sheetData>
    <row r="1" spans="1:20">
      <c r="G1" s="143"/>
      <c r="H1" s="143" t="s">
        <v>46</v>
      </c>
    </row>
    <row r="2" spans="1:20">
      <c r="B2" s="164"/>
      <c r="C2" s="165"/>
      <c r="D2" s="165"/>
      <c r="E2" s="165"/>
      <c r="F2" s="165"/>
      <c r="G2" s="143"/>
      <c r="H2" s="143" t="s">
        <v>47</v>
      </c>
      <c r="I2" s="165"/>
      <c r="J2" s="165"/>
      <c r="K2" s="165"/>
      <c r="L2" s="165"/>
      <c r="M2" s="165"/>
      <c r="N2" s="165"/>
      <c r="R2" s="166"/>
      <c r="S2" s="166"/>
      <c r="T2" s="166"/>
    </row>
    <row r="3" spans="1:20">
      <c r="R3" s="166"/>
      <c r="S3" s="166"/>
      <c r="T3" s="166"/>
    </row>
    <row r="4" spans="1:20" s="167" customFormat="1" ht="25.5" customHeight="1">
      <c r="A4" s="222" t="s">
        <v>48</v>
      </c>
      <c r="B4" s="223" t="s">
        <v>2056</v>
      </c>
      <c r="C4" s="223" t="s">
        <v>49</v>
      </c>
      <c r="D4" s="223" t="s">
        <v>50</v>
      </c>
      <c r="E4" s="223" t="s">
        <v>2217</v>
      </c>
      <c r="F4" s="223" t="s">
        <v>51</v>
      </c>
      <c r="G4" s="225" t="s">
        <v>52</v>
      </c>
      <c r="H4" s="226"/>
      <c r="I4" s="226"/>
      <c r="J4" s="226"/>
      <c r="K4" s="226"/>
      <c r="L4" s="227"/>
      <c r="M4" s="223" t="s">
        <v>53</v>
      </c>
      <c r="N4" s="223" t="s">
        <v>54</v>
      </c>
      <c r="P4" s="166"/>
      <c r="Q4" s="168" t="s">
        <v>1862</v>
      </c>
      <c r="R4" s="166"/>
      <c r="S4" s="166"/>
      <c r="T4" s="166"/>
    </row>
    <row r="5" spans="1:20" s="167" customFormat="1" ht="27" customHeight="1">
      <c r="A5" s="222"/>
      <c r="B5" s="224"/>
      <c r="C5" s="224"/>
      <c r="D5" s="224"/>
      <c r="E5" s="224"/>
      <c r="F5" s="224"/>
      <c r="G5" s="169" t="s">
        <v>55</v>
      </c>
      <c r="H5" s="169" t="s">
        <v>56</v>
      </c>
      <c r="I5" s="169" t="s">
        <v>57</v>
      </c>
      <c r="J5" s="169" t="s">
        <v>58</v>
      </c>
      <c r="K5" s="169" t="s">
        <v>59</v>
      </c>
      <c r="L5" s="169" t="s">
        <v>60</v>
      </c>
      <c r="M5" s="224"/>
      <c r="N5" s="224"/>
      <c r="P5" s="170" t="s">
        <v>54</v>
      </c>
      <c r="Q5" s="170" t="s">
        <v>2223</v>
      </c>
      <c r="R5" s="170" t="s">
        <v>61</v>
      </c>
      <c r="S5" s="166"/>
      <c r="T5" s="166"/>
    </row>
    <row r="6" spans="1:20">
      <c r="A6" s="171">
        <v>1</v>
      </c>
      <c r="B6" s="172">
        <v>10005</v>
      </c>
      <c r="C6" s="172" t="s">
        <v>62</v>
      </c>
      <c r="D6" s="172" t="s">
        <v>63</v>
      </c>
      <c r="E6" s="172" t="s">
        <v>64</v>
      </c>
      <c r="F6" s="171" t="s">
        <v>2227</v>
      </c>
      <c r="G6" s="173">
        <v>9</v>
      </c>
      <c r="H6" s="173">
        <v>10</v>
      </c>
      <c r="I6" s="173">
        <v>7</v>
      </c>
      <c r="J6" s="173">
        <v>9.5</v>
      </c>
      <c r="K6" s="173">
        <v>9.5</v>
      </c>
      <c r="L6" s="173">
        <v>9</v>
      </c>
      <c r="M6" s="174"/>
      <c r="N6" s="172"/>
      <c r="P6" s="171" t="s">
        <v>2227</v>
      </c>
      <c r="Q6" s="175"/>
      <c r="R6" s="176"/>
      <c r="S6" s="166"/>
      <c r="T6" s="166"/>
    </row>
    <row r="7" spans="1:20">
      <c r="A7" s="171">
        <v>2</v>
      </c>
      <c r="B7" s="172">
        <v>200001</v>
      </c>
      <c r="C7" s="172" t="s">
        <v>65</v>
      </c>
      <c r="D7" s="172" t="s">
        <v>63</v>
      </c>
      <c r="E7" s="172" t="s">
        <v>66</v>
      </c>
      <c r="F7" s="171" t="s">
        <v>2231</v>
      </c>
      <c r="G7" s="173">
        <v>6</v>
      </c>
      <c r="H7" s="173">
        <v>7.5</v>
      </c>
      <c r="I7" s="173">
        <v>5.5</v>
      </c>
      <c r="J7" s="173">
        <v>4</v>
      </c>
      <c r="K7" s="173">
        <v>6.5</v>
      </c>
      <c r="L7" s="173">
        <v>6.5</v>
      </c>
      <c r="M7" s="174"/>
      <c r="N7" s="172"/>
      <c r="P7" s="171" t="s">
        <v>2229</v>
      </c>
      <c r="Q7" s="175"/>
      <c r="R7" s="176"/>
      <c r="S7" s="166"/>
      <c r="T7" s="166"/>
    </row>
    <row r="8" spans="1:20">
      <c r="A8" s="171">
        <v>3</v>
      </c>
      <c r="B8" s="172">
        <v>170001</v>
      </c>
      <c r="C8" s="172" t="s">
        <v>67</v>
      </c>
      <c r="D8" s="172" t="s">
        <v>63</v>
      </c>
      <c r="E8" s="172" t="s">
        <v>68</v>
      </c>
      <c r="F8" s="171" t="s">
        <v>2229</v>
      </c>
      <c r="G8" s="173">
        <v>5</v>
      </c>
      <c r="H8" s="173">
        <v>5.5</v>
      </c>
      <c r="I8" s="173">
        <v>3</v>
      </c>
      <c r="J8" s="173">
        <v>3</v>
      </c>
      <c r="K8" s="173">
        <v>6</v>
      </c>
      <c r="L8" s="173">
        <v>4.5</v>
      </c>
      <c r="M8" s="174"/>
      <c r="N8" s="172"/>
      <c r="P8" s="171" t="s">
        <v>2231</v>
      </c>
      <c r="Q8" s="175"/>
      <c r="R8" s="176"/>
      <c r="S8" s="166"/>
      <c r="T8" s="166"/>
    </row>
    <row r="9" spans="1:20">
      <c r="A9" s="171">
        <v>4</v>
      </c>
      <c r="B9" s="172">
        <v>170002</v>
      </c>
      <c r="C9" s="172" t="s">
        <v>69</v>
      </c>
      <c r="D9" s="172" t="s">
        <v>63</v>
      </c>
      <c r="E9" s="172" t="s">
        <v>70</v>
      </c>
      <c r="F9" s="171" t="s">
        <v>2229</v>
      </c>
      <c r="G9" s="173">
        <v>3.5</v>
      </c>
      <c r="H9" s="173">
        <v>5.5</v>
      </c>
      <c r="I9" s="173">
        <v>6.5</v>
      </c>
      <c r="J9" s="173">
        <v>5</v>
      </c>
      <c r="K9" s="173">
        <v>6</v>
      </c>
      <c r="L9" s="173">
        <v>5.5</v>
      </c>
      <c r="M9" s="174"/>
      <c r="N9" s="172"/>
      <c r="P9" s="171" t="s">
        <v>71</v>
      </c>
      <c r="Q9" s="175"/>
      <c r="R9" s="176"/>
      <c r="S9" s="166"/>
      <c r="T9" s="166"/>
    </row>
    <row r="10" spans="1:20">
      <c r="A10" s="171">
        <v>5</v>
      </c>
      <c r="B10" s="172">
        <v>10004</v>
      </c>
      <c r="C10" s="171" t="s">
        <v>72</v>
      </c>
      <c r="D10" s="172" t="s">
        <v>73</v>
      </c>
      <c r="E10" s="172" t="s">
        <v>74</v>
      </c>
      <c r="F10" s="171" t="s">
        <v>2231</v>
      </c>
      <c r="G10" s="173">
        <v>6.5</v>
      </c>
      <c r="H10" s="173">
        <v>7.5</v>
      </c>
      <c r="I10" s="173">
        <v>5.5</v>
      </c>
      <c r="J10" s="173">
        <v>3</v>
      </c>
      <c r="K10" s="173">
        <v>7.5</v>
      </c>
      <c r="L10" s="173">
        <v>7</v>
      </c>
      <c r="M10" s="174"/>
      <c r="N10" s="172"/>
      <c r="S10" s="166"/>
      <c r="T10" s="166"/>
    </row>
    <row r="11" spans="1:20">
      <c r="A11" s="171">
        <v>6</v>
      </c>
      <c r="B11" s="172">
        <v>170003</v>
      </c>
      <c r="C11" s="172" t="s">
        <v>75</v>
      </c>
      <c r="D11" s="172" t="s">
        <v>76</v>
      </c>
      <c r="E11" s="172" t="s">
        <v>77</v>
      </c>
      <c r="F11" s="171" t="s">
        <v>2229</v>
      </c>
      <c r="G11" s="173">
        <v>7.5</v>
      </c>
      <c r="H11" s="173">
        <v>8</v>
      </c>
      <c r="I11" s="173">
        <v>6</v>
      </c>
      <c r="J11" s="173">
        <v>8.5</v>
      </c>
      <c r="K11" s="173">
        <v>6.5</v>
      </c>
      <c r="L11" s="173">
        <v>9</v>
      </c>
      <c r="M11" s="174"/>
      <c r="N11" s="172"/>
      <c r="S11" s="166"/>
      <c r="T11" s="166"/>
    </row>
    <row r="12" spans="1:20">
      <c r="A12" s="171">
        <v>7</v>
      </c>
      <c r="B12" s="172">
        <v>80001</v>
      </c>
      <c r="C12" s="172" t="s">
        <v>78</v>
      </c>
      <c r="D12" s="172" t="s">
        <v>76</v>
      </c>
      <c r="E12" s="172" t="s">
        <v>79</v>
      </c>
      <c r="F12" s="171" t="s">
        <v>2229</v>
      </c>
      <c r="G12" s="173">
        <v>3.5</v>
      </c>
      <c r="H12" s="173">
        <v>4.5</v>
      </c>
      <c r="I12" s="173">
        <v>2.5</v>
      </c>
      <c r="J12" s="173">
        <v>7</v>
      </c>
      <c r="K12" s="173">
        <v>6</v>
      </c>
      <c r="L12" s="173">
        <v>5</v>
      </c>
      <c r="M12" s="174"/>
      <c r="N12" s="172"/>
      <c r="S12" s="166"/>
      <c r="T12" s="166"/>
    </row>
    <row r="13" spans="1:20">
      <c r="A13" s="171">
        <v>8</v>
      </c>
      <c r="B13" s="172">
        <v>10006</v>
      </c>
      <c r="C13" s="172" t="s">
        <v>80</v>
      </c>
      <c r="D13" s="172" t="s">
        <v>81</v>
      </c>
      <c r="E13" s="172" t="s">
        <v>82</v>
      </c>
      <c r="F13" s="171" t="s">
        <v>2231</v>
      </c>
      <c r="G13" s="173">
        <v>3</v>
      </c>
      <c r="H13" s="173">
        <v>3.5</v>
      </c>
      <c r="I13" s="177"/>
      <c r="J13" s="173">
        <v>2</v>
      </c>
      <c r="K13" s="173">
        <v>8.5</v>
      </c>
      <c r="L13" s="173">
        <v>4.5</v>
      </c>
      <c r="M13" s="174"/>
      <c r="N13" s="172"/>
      <c r="S13" s="166"/>
      <c r="T13" s="166"/>
    </row>
    <row r="14" spans="1:20">
      <c r="A14" s="171">
        <v>9</v>
      </c>
      <c r="B14" s="172">
        <v>200048</v>
      </c>
      <c r="C14" s="172" t="s">
        <v>83</v>
      </c>
      <c r="D14" s="172" t="s">
        <v>84</v>
      </c>
      <c r="E14" s="172" t="s">
        <v>85</v>
      </c>
      <c r="F14" s="172" t="s">
        <v>2229</v>
      </c>
      <c r="G14" s="172">
        <v>6.5</v>
      </c>
      <c r="H14" s="172">
        <v>8.5</v>
      </c>
      <c r="I14" s="172">
        <v>6.5</v>
      </c>
      <c r="J14" s="172">
        <v>5</v>
      </c>
      <c r="K14" s="172">
        <v>10</v>
      </c>
      <c r="L14" s="172">
        <v>7.5</v>
      </c>
      <c r="M14" s="174"/>
      <c r="N14" s="172"/>
      <c r="S14" s="166"/>
      <c r="T14" s="166"/>
    </row>
    <row r="15" spans="1:20">
      <c r="A15" s="171">
        <v>10</v>
      </c>
      <c r="B15" s="172">
        <v>200050</v>
      </c>
      <c r="C15" s="172" t="s">
        <v>86</v>
      </c>
      <c r="D15" s="172" t="s">
        <v>84</v>
      </c>
      <c r="E15" s="172" t="s">
        <v>87</v>
      </c>
      <c r="F15" s="172" t="s">
        <v>2227</v>
      </c>
      <c r="G15" s="172">
        <v>4</v>
      </c>
      <c r="H15" s="172">
        <v>8.5</v>
      </c>
      <c r="I15" s="172">
        <v>6</v>
      </c>
      <c r="J15" s="172">
        <v>3</v>
      </c>
      <c r="K15" s="172">
        <v>10</v>
      </c>
      <c r="L15" s="172">
        <v>10</v>
      </c>
      <c r="M15" s="174"/>
      <c r="N15" s="172"/>
      <c r="S15" s="166"/>
      <c r="T15" s="166"/>
    </row>
    <row r="16" spans="1:20">
      <c r="A16" s="171">
        <v>11</v>
      </c>
      <c r="B16" s="172">
        <v>200047</v>
      </c>
      <c r="C16" s="172" t="s">
        <v>88</v>
      </c>
      <c r="D16" s="172" t="s">
        <v>84</v>
      </c>
      <c r="E16" s="172" t="s">
        <v>89</v>
      </c>
      <c r="F16" s="172" t="s">
        <v>2229</v>
      </c>
      <c r="G16" s="172">
        <v>5.5</v>
      </c>
      <c r="H16" s="172">
        <v>6</v>
      </c>
      <c r="I16" s="172">
        <v>7</v>
      </c>
      <c r="J16" s="172">
        <v>3.5</v>
      </c>
      <c r="K16" s="172">
        <v>9.5</v>
      </c>
      <c r="L16" s="172">
        <v>7</v>
      </c>
      <c r="M16" s="174"/>
      <c r="N16" s="172"/>
      <c r="S16" s="166"/>
      <c r="T16" s="166"/>
    </row>
    <row r="17" spans="1:20">
      <c r="A17" s="171">
        <v>12</v>
      </c>
      <c r="B17" s="172">
        <v>170066</v>
      </c>
      <c r="C17" s="172" t="s">
        <v>90</v>
      </c>
      <c r="D17" s="172" t="s">
        <v>84</v>
      </c>
      <c r="E17" s="172" t="s">
        <v>91</v>
      </c>
      <c r="F17" s="172" t="s">
        <v>2227</v>
      </c>
      <c r="G17" s="172">
        <v>7</v>
      </c>
      <c r="H17" s="172">
        <v>8.5</v>
      </c>
      <c r="I17" s="172">
        <v>5.5</v>
      </c>
      <c r="J17" s="172">
        <v>9.5</v>
      </c>
      <c r="K17" s="172">
        <v>9.5</v>
      </c>
      <c r="L17" s="172">
        <v>10</v>
      </c>
      <c r="M17" s="174"/>
      <c r="N17" s="172"/>
      <c r="S17" s="166"/>
      <c r="T17" s="166"/>
    </row>
    <row r="18" spans="1:20">
      <c r="A18" s="171">
        <v>13</v>
      </c>
      <c r="B18" s="172">
        <v>80038</v>
      </c>
      <c r="C18" s="172" t="s">
        <v>92</v>
      </c>
      <c r="D18" s="172" t="s">
        <v>84</v>
      </c>
      <c r="E18" s="172" t="s">
        <v>93</v>
      </c>
      <c r="F18" s="172" t="s">
        <v>2227</v>
      </c>
      <c r="G18" s="172">
        <v>6.5</v>
      </c>
      <c r="H18" s="172">
        <v>8</v>
      </c>
      <c r="I18" s="172">
        <v>5.5</v>
      </c>
      <c r="J18" s="172">
        <v>3.5</v>
      </c>
      <c r="K18" s="172">
        <v>9.5</v>
      </c>
      <c r="L18" s="172">
        <v>10</v>
      </c>
      <c r="M18" s="174"/>
      <c r="N18" s="172"/>
      <c r="S18" s="166"/>
      <c r="T18" s="166"/>
    </row>
    <row r="19" spans="1:20">
      <c r="A19" s="171">
        <v>14</v>
      </c>
      <c r="B19" s="172">
        <v>10013</v>
      </c>
      <c r="C19" s="172" t="s">
        <v>94</v>
      </c>
      <c r="D19" s="172" t="s">
        <v>84</v>
      </c>
      <c r="E19" s="172" t="s">
        <v>95</v>
      </c>
      <c r="F19" s="171" t="s">
        <v>2227</v>
      </c>
      <c r="G19" s="173">
        <v>8.5</v>
      </c>
      <c r="H19" s="173">
        <v>9.5</v>
      </c>
      <c r="I19" s="173">
        <v>6.5</v>
      </c>
      <c r="J19" s="173">
        <v>9.5</v>
      </c>
      <c r="K19" s="173">
        <v>9.5</v>
      </c>
      <c r="L19" s="173">
        <v>9.5</v>
      </c>
      <c r="M19" s="174"/>
      <c r="N19" s="172"/>
      <c r="S19" s="166"/>
      <c r="T19" s="166"/>
    </row>
    <row r="20" spans="1:20">
      <c r="A20" s="171">
        <v>15</v>
      </c>
      <c r="B20" s="172">
        <v>10010</v>
      </c>
      <c r="C20" s="172" t="s">
        <v>96</v>
      </c>
      <c r="D20" s="172" t="s">
        <v>84</v>
      </c>
      <c r="E20" s="172" t="s">
        <v>97</v>
      </c>
      <c r="F20" s="172" t="s">
        <v>2227</v>
      </c>
      <c r="G20" s="172">
        <v>7</v>
      </c>
      <c r="H20" s="172">
        <v>7.5</v>
      </c>
      <c r="I20" s="172">
        <v>6</v>
      </c>
      <c r="J20" s="172">
        <v>3</v>
      </c>
      <c r="K20" s="172">
        <v>9</v>
      </c>
      <c r="L20" s="172">
        <v>8.5</v>
      </c>
      <c r="M20" s="174"/>
      <c r="N20" s="172"/>
      <c r="S20" s="166"/>
      <c r="T20" s="166"/>
    </row>
    <row r="21" spans="1:20">
      <c r="A21" s="171">
        <v>16</v>
      </c>
      <c r="B21" s="172">
        <v>200008</v>
      </c>
      <c r="C21" s="172" t="s">
        <v>98</v>
      </c>
      <c r="D21" s="172" t="s">
        <v>84</v>
      </c>
      <c r="E21" s="172" t="s">
        <v>99</v>
      </c>
      <c r="F21" s="172" t="s">
        <v>2227</v>
      </c>
      <c r="G21" s="172">
        <v>6</v>
      </c>
      <c r="H21" s="172">
        <v>5.5</v>
      </c>
      <c r="I21" s="172">
        <v>6</v>
      </c>
      <c r="J21" s="172">
        <v>6.5</v>
      </c>
      <c r="K21" s="172">
        <v>9</v>
      </c>
      <c r="L21" s="172">
        <v>8.5</v>
      </c>
      <c r="M21" s="174"/>
      <c r="N21" s="172"/>
      <c r="S21" s="166"/>
      <c r="T21" s="166"/>
    </row>
    <row r="22" spans="1:20">
      <c r="A22" s="171">
        <v>17</v>
      </c>
      <c r="B22" s="172">
        <v>170014</v>
      </c>
      <c r="C22" s="172" t="s">
        <v>100</v>
      </c>
      <c r="D22" s="172" t="s">
        <v>84</v>
      </c>
      <c r="E22" s="172" t="s">
        <v>101</v>
      </c>
      <c r="F22" s="172" t="s">
        <v>2231</v>
      </c>
      <c r="G22" s="172">
        <v>6.5</v>
      </c>
      <c r="H22" s="172">
        <v>7</v>
      </c>
      <c r="I22" s="172">
        <v>4.5</v>
      </c>
      <c r="J22" s="172">
        <v>1.5</v>
      </c>
      <c r="K22" s="172">
        <v>9</v>
      </c>
      <c r="L22" s="172">
        <v>6.5</v>
      </c>
      <c r="M22" s="174"/>
      <c r="N22" s="172"/>
      <c r="S22" s="166"/>
      <c r="T22" s="166"/>
    </row>
    <row r="23" spans="1:20">
      <c r="A23" s="171">
        <v>18</v>
      </c>
      <c r="B23" s="172">
        <v>10017</v>
      </c>
      <c r="C23" s="172" t="s">
        <v>102</v>
      </c>
      <c r="D23" s="172" t="s">
        <v>84</v>
      </c>
      <c r="E23" s="172" t="s">
        <v>103</v>
      </c>
      <c r="F23" s="171" t="s">
        <v>2229</v>
      </c>
      <c r="G23" s="173">
        <v>6</v>
      </c>
      <c r="H23" s="173">
        <v>5.5</v>
      </c>
      <c r="I23" s="173">
        <v>4.5</v>
      </c>
      <c r="J23" s="173">
        <v>6</v>
      </c>
      <c r="K23" s="173">
        <v>8.5</v>
      </c>
      <c r="L23" s="173">
        <v>7.5</v>
      </c>
      <c r="M23" s="174"/>
      <c r="N23" s="172"/>
      <c r="S23" s="166"/>
      <c r="T23" s="166"/>
    </row>
    <row r="24" spans="1:20">
      <c r="A24" s="171">
        <v>19</v>
      </c>
      <c r="B24" s="172">
        <v>80037</v>
      </c>
      <c r="C24" s="172" t="s">
        <v>104</v>
      </c>
      <c r="D24" s="172" t="s">
        <v>84</v>
      </c>
      <c r="E24" s="172" t="s">
        <v>105</v>
      </c>
      <c r="F24" s="172" t="s">
        <v>2227</v>
      </c>
      <c r="G24" s="172">
        <v>4.5</v>
      </c>
      <c r="H24" s="172">
        <v>8.5</v>
      </c>
      <c r="I24" s="172">
        <v>4</v>
      </c>
      <c r="J24" s="172">
        <v>4.5</v>
      </c>
      <c r="K24" s="172">
        <v>8.5</v>
      </c>
      <c r="L24" s="172">
        <v>9.5</v>
      </c>
      <c r="M24" s="174"/>
      <c r="N24" s="172"/>
      <c r="S24" s="166"/>
      <c r="T24" s="166"/>
    </row>
    <row r="25" spans="1:20">
      <c r="A25" s="171">
        <v>20</v>
      </c>
      <c r="B25" s="172">
        <v>10016</v>
      </c>
      <c r="C25" s="172" t="s">
        <v>75</v>
      </c>
      <c r="D25" s="172" t="s">
        <v>84</v>
      </c>
      <c r="E25" s="172" t="s">
        <v>106</v>
      </c>
      <c r="F25" s="171" t="s">
        <v>2231</v>
      </c>
      <c r="G25" s="173">
        <v>7</v>
      </c>
      <c r="H25" s="173">
        <v>5</v>
      </c>
      <c r="I25" s="173">
        <v>4.5</v>
      </c>
      <c r="J25" s="173">
        <v>4</v>
      </c>
      <c r="K25" s="173">
        <v>8</v>
      </c>
      <c r="L25" s="173">
        <v>7.5</v>
      </c>
      <c r="M25" s="174"/>
      <c r="N25" s="172"/>
      <c r="S25" s="166"/>
      <c r="T25" s="166"/>
    </row>
    <row r="26" spans="1:20">
      <c r="A26" s="171">
        <v>21</v>
      </c>
      <c r="B26" s="172">
        <v>40012</v>
      </c>
      <c r="C26" s="172" t="s">
        <v>107</v>
      </c>
      <c r="D26" s="172" t="s">
        <v>84</v>
      </c>
      <c r="E26" s="172" t="s">
        <v>108</v>
      </c>
      <c r="F26" s="172" t="s">
        <v>2227</v>
      </c>
      <c r="G26" s="172">
        <v>7.5</v>
      </c>
      <c r="H26" s="172">
        <v>6</v>
      </c>
      <c r="I26" s="172">
        <v>3.5</v>
      </c>
      <c r="J26" s="172">
        <v>6</v>
      </c>
      <c r="K26" s="172">
        <v>8</v>
      </c>
      <c r="L26" s="172">
        <v>8.5</v>
      </c>
      <c r="M26" s="174"/>
      <c r="N26" s="172"/>
      <c r="S26" s="166"/>
      <c r="T26" s="166"/>
    </row>
    <row r="27" spans="1:20">
      <c r="A27" s="171">
        <v>22</v>
      </c>
      <c r="B27" s="172">
        <v>170012</v>
      </c>
      <c r="C27" s="172" t="s">
        <v>109</v>
      </c>
      <c r="D27" s="172" t="s">
        <v>84</v>
      </c>
      <c r="E27" s="172" t="s">
        <v>110</v>
      </c>
      <c r="F27" s="172" t="s">
        <v>2229</v>
      </c>
      <c r="G27" s="172">
        <v>6.5</v>
      </c>
      <c r="H27" s="172">
        <v>8.5</v>
      </c>
      <c r="I27" s="172">
        <v>6.5</v>
      </c>
      <c r="J27" s="172">
        <v>6</v>
      </c>
      <c r="K27" s="172">
        <v>8</v>
      </c>
      <c r="L27" s="172">
        <v>7.5</v>
      </c>
      <c r="M27" s="174"/>
      <c r="N27" s="172"/>
      <c r="S27" s="166"/>
      <c r="T27" s="166"/>
    </row>
    <row r="28" spans="1:20">
      <c r="A28" s="171">
        <v>23</v>
      </c>
      <c r="B28" s="172">
        <v>40016</v>
      </c>
      <c r="C28" s="172" t="s">
        <v>111</v>
      </c>
      <c r="D28" s="172" t="s">
        <v>84</v>
      </c>
      <c r="E28" s="172" t="s">
        <v>112</v>
      </c>
      <c r="F28" s="171" t="s">
        <v>2229</v>
      </c>
      <c r="G28" s="172">
        <v>6.5</v>
      </c>
      <c r="H28" s="172">
        <v>7</v>
      </c>
      <c r="I28" s="172">
        <v>6</v>
      </c>
      <c r="J28" s="172">
        <v>1.5</v>
      </c>
      <c r="K28" s="172">
        <v>8</v>
      </c>
      <c r="L28" s="172">
        <v>8.5</v>
      </c>
      <c r="M28" s="174"/>
      <c r="N28" s="172"/>
      <c r="S28" s="166"/>
      <c r="T28" s="166"/>
    </row>
    <row r="29" spans="1:20">
      <c r="A29" s="171">
        <v>24</v>
      </c>
      <c r="B29" s="172">
        <v>10020</v>
      </c>
      <c r="C29" s="172" t="s">
        <v>113</v>
      </c>
      <c r="D29" s="172" t="s">
        <v>84</v>
      </c>
      <c r="E29" s="172" t="s">
        <v>114</v>
      </c>
      <c r="F29" s="172" t="s">
        <v>2229</v>
      </c>
      <c r="G29" s="172">
        <v>5.5</v>
      </c>
      <c r="H29" s="172">
        <v>6.5</v>
      </c>
      <c r="I29" s="172">
        <v>4.5</v>
      </c>
      <c r="J29" s="172">
        <v>5</v>
      </c>
      <c r="K29" s="172">
        <v>8</v>
      </c>
      <c r="L29" s="172">
        <v>7.5</v>
      </c>
      <c r="M29" s="174"/>
      <c r="N29" s="172"/>
      <c r="S29" s="166"/>
      <c r="T29" s="166"/>
    </row>
    <row r="30" spans="1:20">
      <c r="A30" s="171">
        <v>25</v>
      </c>
      <c r="B30" s="172">
        <v>200004</v>
      </c>
      <c r="C30" s="172" t="s">
        <v>115</v>
      </c>
      <c r="D30" s="172" t="s">
        <v>84</v>
      </c>
      <c r="E30" s="172" t="s">
        <v>116</v>
      </c>
      <c r="F30" s="172" t="s">
        <v>2227</v>
      </c>
      <c r="G30" s="172">
        <v>6</v>
      </c>
      <c r="H30" s="172">
        <v>6.5</v>
      </c>
      <c r="I30" s="172">
        <v>4</v>
      </c>
      <c r="J30" s="172">
        <v>6</v>
      </c>
      <c r="K30" s="172">
        <v>7.5</v>
      </c>
      <c r="L30" s="172">
        <v>10</v>
      </c>
      <c r="M30" s="174"/>
      <c r="N30" s="172"/>
      <c r="S30" s="166"/>
      <c r="T30" s="166"/>
    </row>
    <row r="31" spans="1:20">
      <c r="A31" s="171">
        <v>26</v>
      </c>
      <c r="B31" s="172">
        <v>10015</v>
      </c>
      <c r="C31" s="172" t="s">
        <v>117</v>
      </c>
      <c r="D31" s="172" t="s">
        <v>84</v>
      </c>
      <c r="E31" s="172" t="s">
        <v>118</v>
      </c>
      <c r="F31" s="171" t="s">
        <v>2231</v>
      </c>
      <c r="G31" s="172">
        <v>6</v>
      </c>
      <c r="H31" s="172">
        <v>5</v>
      </c>
      <c r="I31" s="172">
        <v>3</v>
      </c>
      <c r="J31" s="172">
        <v>6</v>
      </c>
      <c r="K31" s="172">
        <v>7.5</v>
      </c>
      <c r="L31" s="172">
        <v>4.5</v>
      </c>
      <c r="M31" s="174"/>
      <c r="N31" s="172"/>
      <c r="S31" s="166"/>
      <c r="T31" s="166"/>
    </row>
    <row r="32" spans="1:20">
      <c r="A32" s="171">
        <v>27</v>
      </c>
      <c r="B32" s="172">
        <v>10014</v>
      </c>
      <c r="C32" s="172" t="s">
        <v>94</v>
      </c>
      <c r="D32" s="172" t="s">
        <v>84</v>
      </c>
      <c r="E32" s="172" t="s">
        <v>119</v>
      </c>
      <c r="F32" s="171" t="s">
        <v>2229</v>
      </c>
      <c r="G32" s="172">
        <v>6.5</v>
      </c>
      <c r="H32" s="172">
        <v>5</v>
      </c>
      <c r="I32" s="172">
        <v>2</v>
      </c>
      <c r="J32" s="172">
        <v>1.5</v>
      </c>
      <c r="K32" s="172">
        <v>7.5</v>
      </c>
      <c r="L32" s="172">
        <v>5</v>
      </c>
      <c r="M32" s="174"/>
      <c r="N32" s="172"/>
      <c r="S32" s="166"/>
      <c r="T32" s="166"/>
    </row>
    <row r="33" spans="1:20">
      <c r="A33" s="171">
        <v>28</v>
      </c>
      <c r="B33" s="172">
        <v>140060</v>
      </c>
      <c r="C33" s="172" t="s">
        <v>120</v>
      </c>
      <c r="D33" s="172" t="s">
        <v>84</v>
      </c>
      <c r="E33" s="172" t="s">
        <v>121</v>
      </c>
      <c r="F33" s="172" t="s">
        <v>2227</v>
      </c>
      <c r="G33" s="172">
        <v>8</v>
      </c>
      <c r="H33" s="172">
        <v>7</v>
      </c>
      <c r="I33" s="172">
        <v>5.5</v>
      </c>
      <c r="J33" s="172">
        <v>2</v>
      </c>
      <c r="K33" s="172">
        <v>7.5</v>
      </c>
      <c r="L33" s="172">
        <v>8.5</v>
      </c>
      <c r="M33" s="174"/>
      <c r="N33" s="172"/>
      <c r="S33" s="166"/>
      <c r="T33" s="166"/>
    </row>
    <row r="34" spans="1:20">
      <c r="A34" s="171">
        <v>29</v>
      </c>
      <c r="B34" s="172">
        <v>170007</v>
      </c>
      <c r="C34" s="172" t="s">
        <v>122</v>
      </c>
      <c r="D34" s="172" t="s">
        <v>84</v>
      </c>
      <c r="E34" s="172" t="s">
        <v>123</v>
      </c>
      <c r="F34" s="172" t="s">
        <v>2231</v>
      </c>
      <c r="G34" s="172">
        <v>4.5</v>
      </c>
      <c r="H34" s="172">
        <v>4.5</v>
      </c>
      <c r="I34" s="172">
        <v>3.5</v>
      </c>
      <c r="J34" s="172">
        <v>4.5</v>
      </c>
      <c r="K34" s="172">
        <v>7.5</v>
      </c>
      <c r="L34" s="172">
        <v>6.5</v>
      </c>
      <c r="M34" s="174"/>
      <c r="N34" s="172"/>
      <c r="S34" s="166"/>
      <c r="T34" s="166"/>
    </row>
    <row r="35" spans="1:20">
      <c r="A35" s="171">
        <v>30</v>
      </c>
      <c r="B35" s="172">
        <v>10018</v>
      </c>
      <c r="C35" s="172" t="s">
        <v>124</v>
      </c>
      <c r="D35" s="172" t="s">
        <v>84</v>
      </c>
      <c r="E35" s="172" t="s">
        <v>125</v>
      </c>
      <c r="F35" s="172" t="s">
        <v>2231</v>
      </c>
      <c r="G35" s="172">
        <v>6</v>
      </c>
      <c r="H35" s="172">
        <v>4</v>
      </c>
      <c r="I35" s="172">
        <v>4</v>
      </c>
      <c r="J35" s="172">
        <v>0.5</v>
      </c>
      <c r="K35" s="172">
        <v>7</v>
      </c>
      <c r="L35" s="172">
        <v>4.5</v>
      </c>
      <c r="M35" s="174"/>
      <c r="N35" s="172"/>
      <c r="S35" s="166"/>
      <c r="T35" s="166"/>
    </row>
    <row r="36" spans="1:20">
      <c r="A36" s="171">
        <v>31</v>
      </c>
      <c r="B36" s="172">
        <v>40005</v>
      </c>
      <c r="C36" s="172" t="s">
        <v>126</v>
      </c>
      <c r="D36" s="172" t="s">
        <v>84</v>
      </c>
      <c r="E36" s="172" t="s">
        <v>127</v>
      </c>
      <c r="F36" s="172" t="s">
        <v>2231</v>
      </c>
      <c r="G36" s="172">
        <v>4</v>
      </c>
      <c r="H36" s="172">
        <v>5</v>
      </c>
      <c r="I36" s="172">
        <v>4.5</v>
      </c>
      <c r="J36" s="172">
        <v>3.5</v>
      </c>
      <c r="K36" s="172">
        <v>7</v>
      </c>
      <c r="L36" s="172">
        <v>4</v>
      </c>
      <c r="M36" s="174"/>
      <c r="N36" s="172"/>
      <c r="S36" s="166"/>
      <c r="T36" s="166"/>
    </row>
    <row r="37" spans="1:20">
      <c r="A37" s="171">
        <v>32</v>
      </c>
      <c r="B37" s="172">
        <v>10009</v>
      </c>
      <c r="C37" s="172" t="s">
        <v>128</v>
      </c>
      <c r="D37" s="172" t="s">
        <v>84</v>
      </c>
      <c r="E37" s="172" t="s">
        <v>129</v>
      </c>
      <c r="F37" s="172" t="s">
        <v>2231</v>
      </c>
      <c r="G37" s="172">
        <v>2</v>
      </c>
      <c r="H37" s="172">
        <v>4</v>
      </c>
      <c r="I37" s="172">
        <v>0</v>
      </c>
      <c r="J37" s="172">
        <v>0.5</v>
      </c>
      <c r="K37" s="172">
        <v>7</v>
      </c>
      <c r="L37" s="172">
        <v>1.5</v>
      </c>
      <c r="M37" s="174"/>
      <c r="N37" s="172"/>
      <c r="S37" s="166"/>
      <c r="T37" s="166"/>
    </row>
    <row r="38" spans="1:20">
      <c r="A38" s="171">
        <v>33</v>
      </c>
      <c r="B38" s="172">
        <v>120031</v>
      </c>
      <c r="C38" s="172" t="s">
        <v>130</v>
      </c>
      <c r="D38" s="172" t="s">
        <v>84</v>
      </c>
      <c r="E38" s="172" t="s">
        <v>131</v>
      </c>
      <c r="F38" s="171" t="s">
        <v>2229</v>
      </c>
      <c r="G38" s="172">
        <v>5</v>
      </c>
      <c r="H38" s="172">
        <v>7.5</v>
      </c>
      <c r="I38" s="172">
        <v>5.5</v>
      </c>
      <c r="J38" s="172">
        <v>4</v>
      </c>
      <c r="K38" s="172">
        <v>7</v>
      </c>
      <c r="L38" s="172">
        <v>6</v>
      </c>
      <c r="M38" s="174"/>
      <c r="N38" s="172"/>
      <c r="S38" s="166"/>
      <c r="T38" s="166"/>
    </row>
    <row r="39" spans="1:20">
      <c r="A39" s="171">
        <v>34</v>
      </c>
      <c r="B39" s="172">
        <v>170072</v>
      </c>
      <c r="C39" s="172" t="s">
        <v>132</v>
      </c>
      <c r="D39" s="172" t="s">
        <v>84</v>
      </c>
      <c r="E39" s="172" t="s">
        <v>133</v>
      </c>
      <c r="F39" s="172" t="s">
        <v>2231</v>
      </c>
      <c r="G39" s="172">
        <v>5</v>
      </c>
      <c r="H39" s="172">
        <v>5</v>
      </c>
      <c r="I39" s="172">
        <v>3</v>
      </c>
      <c r="J39" s="172">
        <v>7</v>
      </c>
      <c r="K39" s="172">
        <v>7</v>
      </c>
      <c r="L39" s="172">
        <v>5.5</v>
      </c>
      <c r="M39" s="174"/>
      <c r="N39" s="172"/>
      <c r="S39" s="166"/>
      <c r="T39" s="166"/>
    </row>
    <row r="40" spans="1:20">
      <c r="A40" s="171">
        <v>35</v>
      </c>
      <c r="B40" s="172">
        <v>10019</v>
      </c>
      <c r="C40" s="172" t="s">
        <v>134</v>
      </c>
      <c r="D40" s="172" t="s">
        <v>84</v>
      </c>
      <c r="E40" s="172" t="s">
        <v>135</v>
      </c>
      <c r="F40" s="171" t="s">
        <v>2229</v>
      </c>
      <c r="G40" s="173">
        <v>5.5</v>
      </c>
      <c r="H40" s="173">
        <v>6</v>
      </c>
      <c r="I40" s="173">
        <v>4.5</v>
      </c>
      <c r="J40" s="173">
        <v>1.5</v>
      </c>
      <c r="K40" s="173">
        <v>7</v>
      </c>
      <c r="L40" s="173">
        <v>5.5</v>
      </c>
      <c r="M40" s="174"/>
      <c r="N40" s="172"/>
      <c r="S40" s="166"/>
      <c r="T40" s="166"/>
    </row>
    <row r="41" spans="1:20">
      <c r="A41" s="171">
        <v>36</v>
      </c>
      <c r="B41" s="172">
        <v>10011</v>
      </c>
      <c r="C41" s="172" t="s">
        <v>136</v>
      </c>
      <c r="D41" s="172" t="s">
        <v>84</v>
      </c>
      <c r="E41" s="172" t="s">
        <v>137</v>
      </c>
      <c r="F41" s="171" t="s">
        <v>2229</v>
      </c>
      <c r="G41" s="173">
        <v>4</v>
      </c>
      <c r="H41" s="173">
        <v>4.5</v>
      </c>
      <c r="I41" s="173">
        <v>3</v>
      </c>
      <c r="J41" s="173">
        <v>1</v>
      </c>
      <c r="K41" s="173">
        <v>7</v>
      </c>
      <c r="L41" s="173">
        <v>5.5</v>
      </c>
      <c r="M41" s="174"/>
      <c r="N41" s="172"/>
      <c r="S41" s="166"/>
      <c r="T41" s="166"/>
    </row>
    <row r="42" spans="1:20">
      <c r="A42" s="171">
        <v>37</v>
      </c>
      <c r="B42" s="172">
        <v>200010</v>
      </c>
      <c r="C42" s="172" t="s">
        <v>138</v>
      </c>
      <c r="D42" s="172" t="s">
        <v>84</v>
      </c>
      <c r="E42" s="172" t="s">
        <v>139</v>
      </c>
      <c r="F42" s="172" t="s">
        <v>2231</v>
      </c>
      <c r="G42" s="172">
        <v>5.5</v>
      </c>
      <c r="H42" s="172">
        <v>5.5</v>
      </c>
      <c r="I42" s="172">
        <v>6.5</v>
      </c>
      <c r="J42" s="172">
        <v>3.5</v>
      </c>
      <c r="K42" s="172">
        <v>7</v>
      </c>
      <c r="L42" s="172">
        <v>4.5</v>
      </c>
      <c r="M42" s="174"/>
      <c r="N42" s="172"/>
      <c r="S42" s="166"/>
      <c r="T42" s="166"/>
    </row>
    <row r="43" spans="1:20">
      <c r="A43" s="171">
        <v>38</v>
      </c>
      <c r="B43" s="172">
        <v>10059</v>
      </c>
      <c r="C43" s="172" t="s">
        <v>140</v>
      </c>
      <c r="D43" s="172" t="s">
        <v>84</v>
      </c>
      <c r="E43" s="172" t="s">
        <v>141</v>
      </c>
      <c r="F43" s="171" t="s">
        <v>2229</v>
      </c>
      <c r="G43" s="172">
        <v>5</v>
      </c>
      <c r="H43" s="172">
        <v>3.5</v>
      </c>
      <c r="I43" s="172">
        <v>5</v>
      </c>
      <c r="J43" s="172">
        <v>4.5</v>
      </c>
      <c r="K43" s="172">
        <v>6.5</v>
      </c>
      <c r="L43" s="172">
        <v>3</v>
      </c>
      <c r="M43" s="174"/>
      <c r="N43" s="172"/>
      <c r="S43" s="166"/>
      <c r="T43" s="166"/>
    </row>
    <row r="44" spans="1:20">
      <c r="A44" s="171">
        <v>39</v>
      </c>
      <c r="B44" s="172">
        <v>40011</v>
      </c>
      <c r="C44" s="172" t="s">
        <v>142</v>
      </c>
      <c r="D44" s="172" t="s">
        <v>84</v>
      </c>
      <c r="E44" s="172" t="s">
        <v>143</v>
      </c>
      <c r="F44" s="172" t="s">
        <v>2231</v>
      </c>
      <c r="G44" s="172">
        <v>3.5</v>
      </c>
      <c r="H44" s="172">
        <v>5.5</v>
      </c>
      <c r="I44" s="172">
        <v>5.5</v>
      </c>
      <c r="J44" s="172">
        <v>6.5</v>
      </c>
      <c r="K44" s="172">
        <v>6.5</v>
      </c>
      <c r="L44" s="172">
        <v>6.5</v>
      </c>
      <c r="M44" s="174"/>
      <c r="N44" s="172"/>
      <c r="S44" s="166"/>
      <c r="T44" s="166"/>
    </row>
    <row r="45" spans="1:20">
      <c r="A45" s="171">
        <v>40</v>
      </c>
      <c r="B45" s="172">
        <v>10012</v>
      </c>
      <c r="C45" s="172" t="s">
        <v>144</v>
      </c>
      <c r="D45" s="172" t="s">
        <v>84</v>
      </c>
      <c r="E45" s="172" t="s">
        <v>68</v>
      </c>
      <c r="F45" s="171" t="s">
        <v>2227</v>
      </c>
      <c r="G45" s="172">
        <v>6</v>
      </c>
      <c r="H45" s="172">
        <v>7</v>
      </c>
      <c r="I45" s="172">
        <v>6</v>
      </c>
      <c r="J45" s="172">
        <v>2</v>
      </c>
      <c r="K45" s="172">
        <v>6.5</v>
      </c>
      <c r="L45" s="172">
        <v>5.5</v>
      </c>
      <c r="M45" s="174"/>
      <c r="N45" s="172"/>
      <c r="S45" s="166"/>
      <c r="T45" s="166"/>
    </row>
    <row r="46" spans="1:20">
      <c r="A46" s="171">
        <v>41</v>
      </c>
      <c r="B46" s="172">
        <v>40007</v>
      </c>
      <c r="C46" s="172" t="s">
        <v>145</v>
      </c>
      <c r="D46" s="172" t="s">
        <v>84</v>
      </c>
      <c r="E46" s="172" t="s">
        <v>146</v>
      </c>
      <c r="F46" s="171" t="s">
        <v>2231</v>
      </c>
      <c r="G46" s="172">
        <v>3.5</v>
      </c>
      <c r="H46" s="172">
        <v>6</v>
      </c>
      <c r="I46" s="172">
        <v>3.5</v>
      </c>
      <c r="J46" s="172">
        <v>1</v>
      </c>
      <c r="K46" s="172">
        <v>6.5</v>
      </c>
      <c r="L46" s="172">
        <v>6.5</v>
      </c>
      <c r="M46" s="174"/>
      <c r="N46" s="172"/>
      <c r="S46" s="166"/>
      <c r="T46" s="166"/>
    </row>
    <row r="47" spans="1:20">
      <c r="A47" s="171">
        <v>42</v>
      </c>
      <c r="B47" s="172">
        <v>200012</v>
      </c>
      <c r="C47" s="172" t="s">
        <v>147</v>
      </c>
      <c r="D47" s="172" t="s">
        <v>84</v>
      </c>
      <c r="E47" s="172" t="s">
        <v>148</v>
      </c>
      <c r="F47" s="172" t="s">
        <v>2231</v>
      </c>
      <c r="G47" s="172">
        <v>7.5</v>
      </c>
      <c r="H47" s="172">
        <v>7.5</v>
      </c>
      <c r="I47" s="172">
        <v>5.5</v>
      </c>
      <c r="J47" s="172">
        <v>6</v>
      </c>
      <c r="K47" s="172">
        <v>6.5</v>
      </c>
      <c r="L47" s="172">
        <v>6.5</v>
      </c>
      <c r="M47" s="174"/>
      <c r="N47" s="172"/>
      <c r="S47" s="166"/>
      <c r="T47" s="166"/>
    </row>
    <row r="48" spans="1:20">
      <c r="A48" s="171">
        <v>43</v>
      </c>
      <c r="B48" s="172">
        <v>170013</v>
      </c>
      <c r="C48" s="172" t="s">
        <v>149</v>
      </c>
      <c r="D48" s="172" t="s">
        <v>84</v>
      </c>
      <c r="E48" s="172" t="s">
        <v>150</v>
      </c>
      <c r="F48" s="172" t="s">
        <v>2231</v>
      </c>
      <c r="G48" s="172">
        <v>7</v>
      </c>
      <c r="H48" s="172">
        <v>7</v>
      </c>
      <c r="I48" s="172">
        <v>6.5</v>
      </c>
      <c r="J48" s="172">
        <v>7</v>
      </c>
      <c r="K48" s="172">
        <v>6.5</v>
      </c>
      <c r="L48" s="172">
        <v>4.5</v>
      </c>
      <c r="M48" s="174"/>
      <c r="N48" s="172"/>
      <c r="S48" s="166"/>
      <c r="T48" s="166"/>
    </row>
    <row r="49" spans="1:20">
      <c r="A49" s="171">
        <v>44</v>
      </c>
      <c r="B49" s="172">
        <v>40019</v>
      </c>
      <c r="C49" s="172" t="s">
        <v>151</v>
      </c>
      <c r="D49" s="172" t="s">
        <v>152</v>
      </c>
      <c r="E49" s="172" t="s">
        <v>153</v>
      </c>
      <c r="F49" s="171" t="s">
        <v>2229</v>
      </c>
      <c r="G49" s="172">
        <v>6</v>
      </c>
      <c r="H49" s="172">
        <v>6</v>
      </c>
      <c r="I49" s="172">
        <v>5</v>
      </c>
      <c r="J49" s="172">
        <v>3.5</v>
      </c>
      <c r="K49" s="172">
        <v>6.5</v>
      </c>
      <c r="L49" s="172">
        <v>8</v>
      </c>
      <c r="M49" s="174"/>
      <c r="N49" s="172"/>
      <c r="S49" s="166"/>
      <c r="T49" s="166"/>
    </row>
    <row r="50" spans="1:20">
      <c r="A50" s="171">
        <v>45</v>
      </c>
      <c r="B50" s="172">
        <v>170021</v>
      </c>
      <c r="C50" s="172" t="s">
        <v>154</v>
      </c>
      <c r="D50" s="172" t="s">
        <v>84</v>
      </c>
      <c r="E50" s="172" t="s">
        <v>155</v>
      </c>
      <c r="F50" s="172" t="s">
        <v>2231</v>
      </c>
      <c r="G50" s="172">
        <v>6.5</v>
      </c>
      <c r="H50" s="172">
        <v>7.5</v>
      </c>
      <c r="I50" s="172">
        <v>5</v>
      </c>
      <c r="J50" s="172">
        <v>7</v>
      </c>
      <c r="K50" s="172">
        <v>6.5</v>
      </c>
      <c r="L50" s="172">
        <v>5</v>
      </c>
      <c r="M50" s="174"/>
      <c r="N50" s="172"/>
      <c r="S50" s="166"/>
      <c r="T50" s="166"/>
    </row>
    <row r="51" spans="1:20">
      <c r="A51" s="171">
        <v>46</v>
      </c>
      <c r="B51" s="172">
        <v>200013</v>
      </c>
      <c r="C51" s="172" t="s">
        <v>156</v>
      </c>
      <c r="D51" s="172" t="s">
        <v>84</v>
      </c>
      <c r="E51" s="172" t="s">
        <v>157</v>
      </c>
      <c r="F51" s="172" t="s">
        <v>2231</v>
      </c>
      <c r="G51" s="172">
        <v>6.5</v>
      </c>
      <c r="H51" s="172">
        <v>4.5</v>
      </c>
      <c r="I51" s="172">
        <v>5</v>
      </c>
      <c r="J51" s="172">
        <v>7</v>
      </c>
      <c r="K51" s="172">
        <v>6.5</v>
      </c>
      <c r="L51" s="172">
        <v>5.5</v>
      </c>
      <c r="M51" s="174"/>
      <c r="N51" s="172"/>
      <c r="S51" s="166"/>
      <c r="T51" s="166"/>
    </row>
    <row r="52" spans="1:20">
      <c r="A52" s="171">
        <v>47</v>
      </c>
      <c r="B52" s="172">
        <v>170019</v>
      </c>
      <c r="C52" s="172" t="s">
        <v>158</v>
      </c>
      <c r="D52" s="172" t="s">
        <v>159</v>
      </c>
      <c r="E52" s="172" t="s">
        <v>160</v>
      </c>
      <c r="F52" s="172" t="s">
        <v>2229</v>
      </c>
      <c r="G52" s="172">
        <v>6.5</v>
      </c>
      <c r="H52" s="172">
        <v>8.5</v>
      </c>
      <c r="I52" s="172">
        <v>4</v>
      </c>
      <c r="J52" s="172">
        <v>4</v>
      </c>
      <c r="K52" s="172">
        <v>6.5</v>
      </c>
      <c r="L52" s="172">
        <v>7</v>
      </c>
      <c r="M52" s="174"/>
      <c r="N52" s="172"/>
      <c r="S52" s="166"/>
      <c r="T52" s="166"/>
    </row>
    <row r="53" spans="1:20">
      <c r="A53" s="171">
        <v>48</v>
      </c>
      <c r="B53" s="172">
        <v>40018</v>
      </c>
      <c r="C53" s="172" t="s">
        <v>161</v>
      </c>
      <c r="D53" s="172" t="s">
        <v>152</v>
      </c>
      <c r="E53" s="172" t="s">
        <v>162</v>
      </c>
      <c r="F53" s="171" t="s">
        <v>2231</v>
      </c>
      <c r="G53" s="172">
        <v>7.5</v>
      </c>
      <c r="H53" s="172">
        <v>6.5</v>
      </c>
      <c r="I53" s="172">
        <v>5</v>
      </c>
      <c r="J53" s="172">
        <v>5.5</v>
      </c>
      <c r="K53" s="172">
        <v>6.5</v>
      </c>
      <c r="L53" s="172">
        <v>5.5</v>
      </c>
      <c r="M53" s="174"/>
      <c r="N53" s="172"/>
      <c r="S53" s="166"/>
      <c r="T53" s="166"/>
    </row>
    <row r="54" spans="1:20">
      <c r="A54" s="171">
        <v>49</v>
      </c>
      <c r="B54" s="172">
        <v>10007</v>
      </c>
      <c r="C54" s="172" t="s">
        <v>163</v>
      </c>
      <c r="D54" s="172" t="s">
        <v>84</v>
      </c>
      <c r="E54" s="172" t="s">
        <v>164</v>
      </c>
      <c r="F54" s="171" t="s">
        <v>2229</v>
      </c>
      <c r="G54" s="173">
        <v>4.5</v>
      </c>
      <c r="H54" s="173">
        <v>4</v>
      </c>
      <c r="I54" s="173">
        <v>3</v>
      </c>
      <c r="J54" s="173">
        <v>2</v>
      </c>
      <c r="K54" s="173">
        <v>6.5</v>
      </c>
      <c r="L54" s="173">
        <v>4.5</v>
      </c>
      <c r="M54" s="174"/>
      <c r="N54" s="172"/>
      <c r="S54" s="166"/>
      <c r="T54" s="166"/>
    </row>
    <row r="55" spans="1:20">
      <c r="A55" s="171">
        <v>50</v>
      </c>
      <c r="B55" s="172">
        <v>200006</v>
      </c>
      <c r="C55" s="172" t="s">
        <v>165</v>
      </c>
      <c r="D55" s="172" t="s">
        <v>84</v>
      </c>
      <c r="E55" s="172" t="s">
        <v>166</v>
      </c>
      <c r="F55" s="172" t="s">
        <v>2231</v>
      </c>
      <c r="G55" s="172">
        <v>7</v>
      </c>
      <c r="H55" s="172">
        <v>4.5</v>
      </c>
      <c r="I55" s="172">
        <v>3.5</v>
      </c>
      <c r="J55" s="172">
        <v>1</v>
      </c>
      <c r="K55" s="172">
        <v>6.5</v>
      </c>
      <c r="L55" s="172">
        <v>5</v>
      </c>
      <c r="M55" s="174"/>
      <c r="N55" s="172"/>
      <c r="S55" s="166"/>
      <c r="T55" s="166"/>
    </row>
    <row r="56" spans="1:20">
      <c r="A56" s="171">
        <v>51</v>
      </c>
      <c r="B56" s="172">
        <v>170067</v>
      </c>
      <c r="C56" s="172" t="s">
        <v>167</v>
      </c>
      <c r="D56" s="172" t="s">
        <v>84</v>
      </c>
      <c r="E56" s="172" t="s">
        <v>168</v>
      </c>
      <c r="F56" s="172" t="s">
        <v>2227</v>
      </c>
      <c r="G56" s="172">
        <v>6</v>
      </c>
      <c r="H56" s="172">
        <v>5</v>
      </c>
      <c r="I56" s="172">
        <v>3</v>
      </c>
      <c r="J56" s="172">
        <v>5.5</v>
      </c>
      <c r="K56" s="172">
        <v>6</v>
      </c>
      <c r="L56" s="172">
        <v>9.5</v>
      </c>
      <c r="M56" s="174"/>
      <c r="N56" s="172"/>
      <c r="S56" s="166"/>
      <c r="T56" s="166"/>
    </row>
    <row r="57" spans="1:20">
      <c r="A57" s="171">
        <v>52</v>
      </c>
      <c r="B57" s="172">
        <v>170005</v>
      </c>
      <c r="C57" s="172" t="s">
        <v>169</v>
      </c>
      <c r="D57" s="172" t="s">
        <v>152</v>
      </c>
      <c r="E57" s="172" t="s">
        <v>170</v>
      </c>
      <c r="F57" s="172" t="s">
        <v>2231</v>
      </c>
      <c r="G57" s="172">
        <v>4</v>
      </c>
      <c r="H57" s="172">
        <v>4.5</v>
      </c>
      <c r="I57" s="172">
        <v>2</v>
      </c>
      <c r="J57" s="172">
        <v>1.5</v>
      </c>
      <c r="K57" s="172">
        <v>6</v>
      </c>
      <c r="L57" s="172">
        <v>5.5</v>
      </c>
      <c r="M57" s="174"/>
      <c r="N57" s="172"/>
      <c r="S57" s="166"/>
      <c r="T57" s="166"/>
    </row>
    <row r="58" spans="1:20">
      <c r="A58" s="171">
        <v>53</v>
      </c>
      <c r="B58" s="172">
        <v>170022</v>
      </c>
      <c r="C58" s="172" t="s">
        <v>171</v>
      </c>
      <c r="D58" s="172" t="s">
        <v>84</v>
      </c>
      <c r="E58" s="172" t="s">
        <v>172</v>
      </c>
      <c r="F58" s="172" t="s">
        <v>2231</v>
      </c>
      <c r="G58" s="171"/>
      <c r="H58" s="172">
        <v>4.5</v>
      </c>
      <c r="I58" s="171"/>
      <c r="J58" s="172">
        <v>6</v>
      </c>
      <c r="K58" s="172">
        <v>6</v>
      </c>
      <c r="L58" s="172">
        <v>3.5</v>
      </c>
      <c r="M58" s="174"/>
      <c r="N58" s="172"/>
      <c r="S58" s="166"/>
      <c r="T58" s="166"/>
    </row>
    <row r="59" spans="1:20">
      <c r="A59" s="171">
        <v>54</v>
      </c>
      <c r="B59" s="172">
        <v>10008</v>
      </c>
      <c r="C59" s="172" t="s">
        <v>173</v>
      </c>
      <c r="D59" s="172" t="s">
        <v>152</v>
      </c>
      <c r="E59" s="172" t="s">
        <v>174</v>
      </c>
      <c r="F59" s="172" t="s">
        <v>2231</v>
      </c>
      <c r="G59" s="172">
        <v>7.5</v>
      </c>
      <c r="H59" s="172">
        <v>6</v>
      </c>
      <c r="I59" s="172">
        <v>6</v>
      </c>
      <c r="J59" s="172">
        <v>9</v>
      </c>
      <c r="K59" s="172">
        <v>6</v>
      </c>
      <c r="L59" s="172">
        <v>5</v>
      </c>
      <c r="M59" s="174"/>
      <c r="N59" s="172"/>
      <c r="S59" s="166"/>
      <c r="T59" s="166"/>
    </row>
    <row r="60" spans="1:20">
      <c r="A60" s="171">
        <v>55</v>
      </c>
      <c r="B60" s="172">
        <v>170006</v>
      </c>
      <c r="C60" s="172" t="s">
        <v>175</v>
      </c>
      <c r="D60" s="172" t="s">
        <v>84</v>
      </c>
      <c r="E60" s="172" t="s">
        <v>176</v>
      </c>
      <c r="F60" s="172" t="s">
        <v>2231</v>
      </c>
      <c r="G60" s="172">
        <v>5.5</v>
      </c>
      <c r="H60" s="172">
        <v>6</v>
      </c>
      <c r="I60" s="172">
        <v>5.5</v>
      </c>
      <c r="J60" s="172">
        <v>3</v>
      </c>
      <c r="K60" s="172">
        <v>6</v>
      </c>
      <c r="L60" s="172">
        <v>6</v>
      </c>
      <c r="M60" s="174"/>
      <c r="N60" s="172"/>
      <c r="S60" s="166"/>
      <c r="T60" s="166"/>
    </row>
    <row r="61" spans="1:20">
      <c r="A61" s="171">
        <v>56</v>
      </c>
      <c r="B61" s="172">
        <v>10056</v>
      </c>
      <c r="C61" s="172" t="s">
        <v>177</v>
      </c>
      <c r="D61" s="172" t="s">
        <v>84</v>
      </c>
      <c r="E61" s="172" t="s">
        <v>178</v>
      </c>
      <c r="F61" s="171" t="s">
        <v>2229</v>
      </c>
      <c r="G61" s="173">
        <v>5</v>
      </c>
      <c r="H61" s="173">
        <v>4.5</v>
      </c>
      <c r="I61" s="173">
        <v>4</v>
      </c>
      <c r="J61" s="173">
        <v>4.5</v>
      </c>
      <c r="K61" s="173">
        <v>6</v>
      </c>
      <c r="L61" s="173">
        <v>4</v>
      </c>
      <c r="M61" s="174"/>
      <c r="N61" s="172"/>
      <c r="S61" s="166"/>
      <c r="T61" s="166"/>
    </row>
    <row r="62" spans="1:20">
      <c r="A62" s="171">
        <v>57</v>
      </c>
      <c r="B62" s="172">
        <v>140005</v>
      </c>
      <c r="C62" s="172" t="s">
        <v>179</v>
      </c>
      <c r="D62" s="172" t="s">
        <v>84</v>
      </c>
      <c r="E62" s="172" t="s">
        <v>180</v>
      </c>
      <c r="F62" s="172" t="s">
        <v>2231</v>
      </c>
      <c r="G62" s="172">
        <v>6.5</v>
      </c>
      <c r="H62" s="172">
        <v>5.5</v>
      </c>
      <c r="I62" s="172">
        <v>5</v>
      </c>
      <c r="J62" s="172">
        <v>7</v>
      </c>
      <c r="K62" s="172">
        <v>5.5</v>
      </c>
      <c r="L62" s="172">
        <v>5.5</v>
      </c>
      <c r="M62" s="174"/>
      <c r="N62" s="172"/>
      <c r="S62" s="166"/>
      <c r="T62" s="166"/>
    </row>
    <row r="63" spans="1:20">
      <c r="A63" s="171">
        <v>58</v>
      </c>
      <c r="B63" s="172">
        <v>200005</v>
      </c>
      <c r="C63" s="172" t="s">
        <v>181</v>
      </c>
      <c r="D63" s="172" t="s">
        <v>84</v>
      </c>
      <c r="E63" s="172" t="s">
        <v>182</v>
      </c>
      <c r="F63" s="172" t="s">
        <v>2231</v>
      </c>
      <c r="G63" s="172">
        <v>4</v>
      </c>
      <c r="H63" s="172">
        <v>7.5</v>
      </c>
      <c r="I63" s="172">
        <v>5</v>
      </c>
      <c r="J63" s="172">
        <v>6.5</v>
      </c>
      <c r="K63" s="172">
        <v>5.5</v>
      </c>
      <c r="L63" s="172">
        <v>5</v>
      </c>
      <c r="M63" s="174"/>
      <c r="N63" s="172"/>
      <c r="S63" s="166"/>
      <c r="T63" s="166"/>
    </row>
    <row r="64" spans="1:20">
      <c r="A64" s="171">
        <v>59</v>
      </c>
      <c r="B64" s="172">
        <v>40010</v>
      </c>
      <c r="C64" s="172" t="s">
        <v>183</v>
      </c>
      <c r="D64" s="172" t="s">
        <v>84</v>
      </c>
      <c r="E64" s="172" t="s">
        <v>184</v>
      </c>
      <c r="F64" s="172" t="s">
        <v>2227</v>
      </c>
      <c r="G64" s="171"/>
      <c r="H64" s="172">
        <v>4.5</v>
      </c>
      <c r="I64" s="171"/>
      <c r="J64" s="172">
        <v>6</v>
      </c>
      <c r="K64" s="172">
        <v>5.5</v>
      </c>
      <c r="L64" s="172">
        <v>8.5</v>
      </c>
      <c r="M64" s="174"/>
      <c r="N64" s="172"/>
      <c r="S64" s="166"/>
      <c r="T64" s="166"/>
    </row>
    <row r="65" spans="1:20">
      <c r="A65" s="171">
        <v>60</v>
      </c>
      <c r="B65" s="172">
        <v>80003</v>
      </c>
      <c r="C65" s="172" t="s">
        <v>185</v>
      </c>
      <c r="D65" s="172" t="s">
        <v>84</v>
      </c>
      <c r="E65" s="172" t="s">
        <v>186</v>
      </c>
      <c r="F65" s="172" t="s">
        <v>2229</v>
      </c>
      <c r="G65" s="172">
        <v>5.5</v>
      </c>
      <c r="H65" s="172">
        <v>7.5</v>
      </c>
      <c r="I65" s="172">
        <v>5.5</v>
      </c>
      <c r="J65" s="172">
        <v>8</v>
      </c>
      <c r="K65" s="172">
        <v>5.5</v>
      </c>
      <c r="L65" s="172">
        <v>7</v>
      </c>
      <c r="M65" s="174"/>
      <c r="N65" s="172"/>
      <c r="S65" s="166"/>
      <c r="T65" s="166"/>
    </row>
    <row r="66" spans="1:20">
      <c r="A66" s="171">
        <v>61</v>
      </c>
      <c r="B66" s="172">
        <v>170020</v>
      </c>
      <c r="C66" s="172" t="s">
        <v>187</v>
      </c>
      <c r="D66" s="172" t="s">
        <v>84</v>
      </c>
      <c r="E66" s="172" t="s">
        <v>188</v>
      </c>
      <c r="F66" s="172" t="s">
        <v>2231</v>
      </c>
      <c r="G66" s="172">
        <v>7</v>
      </c>
      <c r="H66" s="172">
        <v>4</v>
      </c>
      <c r="I66" s="172">
        <v>3.5</v>
      </c>
      <c r="J66" s="172">
        <v>5.5</v>
      </c>
      <c r="K66" s="172">
        <v>5.5</v>
      </c>
      <c r="L66" s="172">
        <v>5.5</v>
      </c>
      <c r="M66" s="174"/>
      <c r="N66" s="172"/>
      <c r="S66" s="166"/>
      <c r="T66" s="166"/>
    </row>
    <row r="67" spans="1:20">
      <c r="A67" s="171">
        <v>62</v>
      </c>
      <c r="B67" s="172">
        <v>40017</v>
      </c>
      <c r="C67" s="172" t="s">
        <v>189</v>
      </c>
      <c r="D67" s="172" t="s">
        <v>84</v>
      </c>
      <c r="E67" s="172" t="s">
        <v>190</v>
      </c>
      <c r="F67" s="171" t="s">
        <v>2229</v>
      </c>
      <c r="G67" s="172">
        <v>3.5</v>
      </c>
      <c r="H67" s="172">
        <v>6.5</v>
      </c>
      <c r="I67" s="172">
        <v>5</v>
      </c>
      <c r="J67" s="172">
        <v>1</v>
      </c>
      <c r="K67" s="172">
        <v>5</v>
      </c>
      <c r="L67" s="172">
        <v>7</v>
      </c>
      <c r="M67" s="174"/>
      <c r="N67" s="172"/>
      <c r="S67" s="166"/>
      <c r="T67" s="166"/>
    </row>
    <row r="68" spans="1:20">
      <c r="A68" s="171">
        <v>63</v>
      </c>
      <c r="B68" s="172">
        <v>140001</v>
      </c>
      <c r="C68" s="172" t="s">
        <v>191</v>
      </c>
      <c r="D68" s="172" t="s">
        <v>84</v>
      </c>
      <c r="E68" s="172" t="s">
        <v>192</v>
      </c>
      <c r="F68" s="172" t="s">
        <v>2231</v>
      </c>
      <c r="G68" s="172">
        <v>5.5</v>
      </c>
      <c r="H68" s="172">
        <v>6</v>
      </c>
      <c r="I68" s="172">
        <v>2.5</v>
      </c>
      <c r="J68" s="172">
        <v>2.5</v>
      </c>
      <c r="K68" s="172">
        <v>5</v>
      </c>
      <c r="L68" s="172">
        <v>6.5</v>
      </c>
      <c r="M68" s="174"/>
      <c r="N68" s="172"/>
      <c r="S68" s="166"/>
      <c r="T68" s="166"/>
    </row>
    <row r="69" spans="1:20">
      <c r="A69" s="171">
        <v>64</v>
      </c>
      <c r="B69" s="172">
        <v>170008</v>
      </c>
      <c r="C69" s="172" t="s">
        <v>193</v>
      </c>
      <c r="D69" s="172" t="s">
        <v>84</v>
      </c>
      <c r="E69" s="172" t="s">
        <v>194</v>
      </c>
      <c r="F69" s="172" t="s">
        <v>2231</v>
      </c>
      <c r="G69" s="172">
        <v>3.5</v>
      </c>
      <c r="H69" s="172">
        <v>4</v>
      </c>
      <c r="I69" s="172">
        <v>4</v>
      </c>
      <c r="J69" s="171"/>
      <c r="K69" s="172">
        <v>5</v>
      </c>
      <c r="L69" s="172">
        <v>5.5</v>
      </c>
      <c r="M69" s="174"/>
      <c r="N69" s="172"/>
      <c r="S69" s="166"/>
      <c r="T69" s="166"/>
    </row>
    <row r="70" spans="1:20">
      <c r="A70" s="171">
        <v>65</v>
      </c>
      <c r="B70" s="172">
        <v>200051</v>
      </c>
      <c r="C70" s="172" t="s">
        <v>195</v>
      </c>
      <c r="D70" s="172" t="s">
        <v>84</v>
      </c>
      <c r="E70" s="172" t="s">
        <v>196</v>
      </c>
      <c r="F70" s="172" t="s">
        <v>2231</v>
      </c>
      <c r="G70" s="172">
        <v>6.5</v>
      </c>
      <c r="H70" s="172">
        <v>5</v>
      </c>
      <c r="I70" s="172">
        <v>6.5</v>
      </c>
      <c r="J70" s="172">
        <v>5.5</v>
      </c>
      <c r="K70" s="172">
        <v>5</v>
      </c>
      <c r="L70" s="172">
        <v>3</v>
      </c>
      <c r="M70" s="174"/>
      <c r="N70" s="172"/>
      <c r="S70" s="166"/>
      <c r="T70" s="166"/>
    </row>
    <row r="71" spans="1:20">
      <c r="A71" s="171">
        <v>66</v>
      </c>
      <c r="B71" s="172">
        <v>170015</v>
      </c>
      <c r="C71" s="172" t="s">
        <v>197</v>
      </c>
      <c r="D71" s="172" t="s">
        <v>84</v>
      </c>
      <c r="E71" s="172" t="s">
        <v>198</v>
      </c>
      <c r="F71" s="172" t="s">
        <v>2231</v>
      </c>
      <c r="G71" s="172">
        <v>7</v>
      </c>
      <c r="H71" s="172">
        <v>6.5</v>
      </c>
      <c r="I71" s="172">
        <v>4</v>
      </c>
      <c r="J71" s="172">
        <v>1.5</v>
      </c>
      <c r="K71" s="172">
        <v>5</v>
      </c>
      <c r="L71" s="172">
        <v>5</v>
      </c>
      <c r="M71" s="174"/>
      <c r="N71" s="172"/>
      <c r="S71" s="166"/>
      <c r="T71" s="166"/>
    </row>
    <row r="72" spans="1:20">
      <c r="A72" s="171">
        <v>67</v>
      </c>
      <c r="B72" s="172">
        <v>200011</v>
      </c>
      <c r="C72" s="172" t="s">
        <v>199</v>
      </c>
      <c r="D72" s="172" t="s">
        <v>84</v>
      </c>
      <c r="E72" s="172" t="s">
        <v>200</v>
      </c>
      <c r="F72" s="172" t="s">
        <v>2231</v>
      </c>
      <c r="G72" s="172">
        <v>6</v>
      </c>
      <c r="H72" s="172">
        <v>3.5</v>
      </c>
      <c r="I72" s="172">
        <v>2.5</v>
      </c>
      <c r="J72" s="172">
        <v>6</v>
      </c>
      <c r="K72" s="172">
        <v>5</v>
      </c>
      <c r="L72" s="172">
        <v>4.5</v>
      </c>
      <c r="M72" s="174"/>
      <c r="N72" s="172"/>
      <c r="S72" s="166"/>
      <c r="T72" s="166"/>
    </row>
    <row r="73" spans="1:20">
      <c r="A73" s="171">
        <v>68</v>
      </c>
      <c r="B73" s="172">
        <v>170010</v>
      </c>
      <c r="C73" s="172" t="s">
        <v>201</v>
      </c>
      <c r="D73" s="172" t="s">
        <v>84</v>
      </c>
      <c r="E73" s="172" t="s">
        <v>202</v>
      </c>
      <c r="F73" s="172" t="s">
        <v>2231</v>
      </c>
      <c r="G73" s="172">
        <v>5.5</v>
      </c>
      <c r="H73" s="172">
        <v>5</v>
      </c>
      <c r="I73" s="172">
        <v>3</v>
      </c>
      <c r="J73" s="172">
        <v>4.5</v>
      </c>
      <c r="K73" s="172">
        <v>5</v>
      </c>
      <c r="L73" s="172">
        <v>3.5</v>
      </c>
      <c r="M73" s="174"/>
      <c r="N73" s="172"/>
      <c r="S73" s="166"/>
      <c r="T73" s="166"/>
    </row>
    <row r="74" spans="1:20">
      <c r="A74" s="171">
        <v>69</v>
      </c>
      <c r="B74" s="172">
        <v>40049</v>
      </c>
      <c r="C74" s="172" t="s">
        <v>203</v>
      </c>
      <c r="D74" s="172" t="s">
        <v>84</v>
      </c>
      <c r="E74" s="172" t="s">
        <v>204</v>
      </c>
      <c r="F74" s="171" t="s">
        <v>2231</v>
      </c>
      <c r="G74" s="172">
        <v>5</v>
      </c>
      <c r="H74" s="172">
        <v>4</v>
      </c>
      <c r="I74" s="171"/>
      <c r="J74" s="172">
        <v>2.5</v>
      </c>
      <c r="K74" s="172">
        <v>5</v>
      </c>
      <c r="L74" s="171"/>
      <c r="M74" s="174"/>
      <c r="N74" s="172"/>
      <c r="S74" s="166"/>
      <c r="T74" s="166"/>
    </row>
    <row r="75" spans="1:20">
      <c r="A75" s="171">
        <v>70</v>
      </c>
      <c r="B75" s="172">
        <v>140003</v>
      </c>
      <c r="C75" s="172" t="s">
        <v>205</v>
      </c>
      <c r="D75" s="172" t="s">
        <v>84</v>
      </c>
      <c r="E75" s="172" t="s">
        <v>206</v>
      </c>
      <c r="F75" s="172" t="s">
        <v>2229</v>
      </c>
      <c r="G75" s="172">
        <v>6</v>
      </c>
      <c r="H75" s="172">
        <v>7</v>
      </c>
      <c r="I75" s="172">
        <v>5.5</v>
      </c>
      <c r="J75" s="172">
        <v>5</v>
      </c>
      <c r="K75" s="172">
        <v>5</v>
      </c>
      <c r="L75" s="172">
        <v>7.5</v>
      </c>
      <c r="M75" s="174"/>
      <c r="N75" s="172"/>
      <c r="S75" s="166"/>
      <c r="T75" s="166"/>
    </row>
    <row r="76" spans="1:20">
      <c r="A76" s="171">
        <v>71</v>
      </c>
      <c r="B76" s="172">
        <v>40048</v>
      </c>
      <c r="C76" s="172" t="s">
        <v>111</v>
      </c>
      <c r="D76" s="172" t="s">
        <v>207</v>
      </c>
      <c r="E76" s="172" t="s">
        <v>208</v>
      </c>
      <c r="F76" s="172" t="s">
        <v>2227</v>
      </c>
      <c r="G76" s="172">
        <v>5.5</v>
      </c>
      <c r="H76" s="172">
        <v>6.5</v>
      </c>
      <c r="I76" s="172">
        <v>5.5</v>
      </c>
      <c r="J76" s="172">
        <v>6</v>
      </c>
      <c r="K76" s="172">
        <v>9</v>
      </c>
      <c r="L76" s="172">
        <v>9.5</v>
      </c>
      <c r="M76" s="174"/>
      <c r="N76" s="172"/>
      <c r="S76" s="166"/>
      <c r="T76" s="166"/>
    </row>
    <row r="77" spans="1:20">
      <c r="A77" s="171">
        <v>72</v>
      </c>
      <c r="B77" s="172">
        <v>40047</v>
      </c>
      <c r="C77" s="172" t="s">
        <v>209</v>
      </c>
      <c r="D77" s="172" t="s">
        <v>207</v>
      </c>
      <c r="E77" s="172" t="s">
        <v>210</v>
      </c>
      <c r="F77" s="172" t="s">
        <v>2231</v>
      </c>
      <c r="G77" s="172">
        <v>6.5</v>
      </c>
      <c r="H77" s="172">
        <v>5</v>
      </c>
      <c r="I77" s="172">
        <v>5</v>
      </c>
      <c r="J77" s="172">
        <v>7.5</v>
      </c>
      <c r="K77" s="172">
        <v>8</v>
      </c>
      <c r="L77" s="172">
        <v>5.5</v>
      </c>
      <c r="M77" s="174"/>
      <c r="N77" s="172"/>
      <c r="S77" s="166"/>
      <c r="T77" s="166"/>
    </row>
    <row r="78" spans="1:20">
      <c r="A78" s="171">
        <v>73</v>
      </c>
      <c r="B78" s="172">
        <v>170069</v>
      </c>
      <c r="C78" s="172" t="s">
        <v>211</v>
      </c>
      <c r="D78" s="172" t="s">
        <v>207</v>
      </c>
      <c r="E78" s="172" t="s">
        <v>212</v>
      </c>
      <c r="F78" s="172" t="s">
        <v>2231</v>
      </c>
      <c r="G78" s="172">
        <v>7</v>
      </c>
      <c r="H78" s="172">
        <v>7</v>
      </c>
      <c r="I78" s="172">
        <v>7.5</v>
      </c>
      <c r="J78" s="172">
        <v>5</v>
      </c>
      <c r="K78" s="172">
        <v>7</v>
      </c>
      <c r="L78" s="172">
        <v>6</v>
      </c>
      <c r="M78" s="174"/>
      <c r="N78" s="172"/>
      <c r="S78" s="166"/>
      <c r="T78" s="166"/>
    </row>
    <row r="79" spans="1:20">
      <c r="A79" s="171">
        <v>74</v>
      </c>
      <c r="B79" s="172">
        <v>10058</v>
      </c>
      <c r="C79" s="172" t="s">
        <v>213</v>
      </c>
      <c r="D79" s="172" t="s">
        <v>214</v>
      </c>
      <c r="E79" s="172" t="s">
        <v>215</v>
      </c>
      <c r="F79" s="172" t="s">
        <v>2231</v>
      </c>
      <c r="G79" s="172">
        <v>4</v>
      </c>
      <c r="H79" s="172">
        <v>5</v>
      </c>
      <c r="I79" s="172">
        <v>4.5</v>
      </c>
      <c r="J79" s="172">
        <v>3.5</v>
      </c>
      <c r="K79" s="172">
        <v>6</v>
      </c>
      <c r="L79" s="172">
        <v>4.5</v>
      </c>
      <c r="M79" s="174"/>
      <c r="N79" s="172"/>
      <c r="S79" s="166"/>
      <c r="T79" s="166"/>
    </row>
    <row r="80" spans="1:20">
      <c r="A80" s="171">
        <v>75</v>
      </c>
      <c r="B80" s="172">
        <v>170070</v>
      </c>
      <c r="C80" s="172" t="s">
        <v>216</v>
      </c>
      <c r="D80" s="172" t="s">
        <v>217</v>
      </c>
      <c r="E80" s="172" t="s">
        <v>218</v>
      </c>
      <c r="F80" s="172" t="s">
        <v>2231</v>
      </c>
      <c r="G80" s="172">
        <v>7</v>
      </c>
      <c r="H80" s="172">
        <v>4.5</v>
      </c>
      <c r="I80" s="172">
        <v>4</v>
      </c>
      <c r="J80" s="172">
        <v>2.5</v>
      </c>
      <c r="K80" s="172">
        <v>5.5</v>
      </c>
      <c r="L80" s="172">
        <v>6</v>
      </c>
      <c r="M80" s="174"/>
      <c r="N80" s="172"/>
      <c r="S80" s="166"/>
      <c r="T80" s="166"/>
    </row>
    <row r="81" spans="1:20">
      <c r="A81" s="171">
        <v>76</v>
      </c>
      <c r="B81" s="172">
        <v>10060</v>
      </c>
      <c r="C81" s="172" t="s">
        <v>219</v>
      </c>
      <c r="D81" s="172" t="s">
        <v>220</v>
      </c>
      <c r="E81" s="172" t="s">
        <v>221</v>
      </c>
      <c r="F81" s="172" t="s">
        <v>2231</v>
      </c>
      <c r="G81" s="172">
        <v>5.5</v>
      </c>
      <c r="H81" s="172">
        <v>6</v>
      </c>
      <c r="I81" s="172">
        <v>5</v>
      </c>
      <c r="J81" s="172">
        <v>1.5</v>
      </c>
      <c r="K81" s="172">
        <v>6</v>
      </c>
      <c r="L81" s="172">
        <v>3.5</v>
      </c>
      <c r="M81" s="174"/>
      <c r="N81" s="172"/>
      <c r="S81" s="166"/>
      <c r="T81" s="166"/>
    </row>
    <row r="82" spans="1:20">
      <c r="A82" s="171">
        <v>77</v>
      </c>
      <c r="B82" s="172">
        <v>170024</v>
      </c>
      <c r="C82" s="172" t="s">
        <v>222</v>
      </c>
      <c r="D82" s="172" t="s">
        <v>223</v>
      </c>
      <c r="E82" s="172" t="s">
        <v>224</v>
      </c>
      <c r="F82" s="172" t="s">
        <v>2227</v>
      </c>
      <c r="G82" s="172">
        <v>8</v>
      </c>
      <c r="H82" s="172">
        <v>8.5</v>
      </c>
      <c r="I82" s="172">
        <v>5.5</v>
      </c>
      <c r="J82" s="172">
        <v>8.5</v>
      </c>
      <c r="K82" s="172">
        <v>10</v>
      </c>
      <c r="L82" s="172">
        <v>9</v>
      </c>
      <c r="M82" s="174"/>
      <c r="N82" s="172"/>
      <c r="S82" s="166"/>
      <c r="T82" s="166"/>
    </row>
    <row r="83" spans="1:20">
      <c r="A83" s="171">
        <v>78</v>
      </c>
      <c r="B83" s="172">
        <v>170045</v>
      </c>
      <c r="C83" s="172" t="s">
        <v>225</v>
      </c>
      <c r="D83" s="172" t="s">
        <v>223</v>
      </c>
      <c r="E83" s="172" t="s">
        <v>226</v>
      </c>
      <c r="F83" s="172" t="s">
        <v>2227</v>
      </c>
      <c r="G83" s="172">
        <v>8</v>
      </c>
      <c r="H83" s="172">
        <v>9</v>
      </c>
      <c r="I83" s="172">
        <v>7.5</v>
      </c>
      <c r="J83" s="172">
        <v>9</v>
      </c>
      <c r="K83" s="172">
        <v>10</v>
      </c>
      <c r="L83" s="172">
        <v>9.5</v>
      </c>
      <c r="M83" s="174"/>
      <c r="N83" s="172"/>
      <c r="S83" s="166"/>
      <c r="T83" s="166"/>
    </row>
    <row r="84" spans="1:20">
      <c r="A84" s="171">
        <v>79</v>
      </c>
      <c r="B84" s="172">
        <v>140014</v>
      </c>
      <c r="C84" s="172" t="s">
        <v>227</v>
      </c>
      <c r="D84" s="172" t="s">
        <v>223</v>
      </c>
      <c r="E84" s="172" t="s">
        <v>228</v>
      </c>
      <c r="F84" s="172" t="s">
        <v>2229</v>
      </c>
      <c r="G84" s="172">
        <v>6</v>
      </c>
      <c r="H84" s="172">
        <v>7.5</v>
      </c>
      <c r="I84" s="172">
        <v>6.5</v>
      </c>
      <c r="J84" s="172">
        <v>6.5</v>
      </c>
      <c r="K84" s="172">
        <v>10</v>
      </c>
      <c r="L84" s="172">
        <v>7.5</v>
      </c>
      <c r="M84" s="174"/>
      <c r="N84" s="172"/>
      <c r="S84" s="166"/>
      <c r="T84" s="166"/>
    </row>
    <row r="85" spans="1:20">
      <c r="A85" s="171">
        <v>80</v>
      </c>
      <c r="B85" s="172">
        <v>80023</v>
      </c>
      <c r="C85" s="172" t="s">
        <v>229</v>
      </c>
      <c r="D85" s="172" t="s">
        <v>223</v>
      </c>
      <c r="E85" s="172" t="s">
        <v>230</v>
      </c>
      <c r="F85" s="172" t="s">
        <v>2227</v>
      </c>
      <c r="G85" s="172">
        <v>5.5</v>
      </c>
      <c r="H85" s="172">
        <v>9.5</v>
      </c>
      <c r="I85" s="172">
        <v>4.5</v>
      </c>
      <c r="J85" s="172">
        <v>8.5</v>
      </c>
      <c r="K85" s="172">
        <v>10</v>
      </c>
      <c r="L85" s="172">
        <v>10</v>
      </c>
      <c r="M85" s="174"/>
      <c r="N85" s="172"/>
      <c r="S85" s="166"/>
      <c r="T85" s="166"/>
    </row>
    <row r="86" spans="1:20">
      <c r="A86" s="171">
        <v>81</v>
      </c>
      <c r="B86" s="172">
        <v>40039</v>
      </c>
      <c r="C86" s="172" t="s">
        <v>231</v>
      </c>
      <c r="D86" s="172" t="s">
        <v>223</v>
      </c>
      <c r="E86" s="172" t="s">
        <v>232</v>
      </c>
      <c r="F86" s="172" t="s">
        <v>2227</v>
      </c>
      <c r="G86" s="172">
        <v>5</v>
      </c>
      <c r="H86" s="172">
        <v>9.5</v>
      </c>
      <c r="I86" s="172">
        <v>6</v>
      </c>
      <c r="J86" s="172">
        <v>6.5</v>
      </c>
      <c r="K86" s="172">
        <v>10</v>
      </c>
      <c r="L86" s="172">
        <v>10</v>
      </c>
      <c r="M86" s="174"/>
      <c r="N86" s="172"/>
      <c r="S86" s="166"/>
      <c r="T86" s="166"/>
    </row>
    <row r="87" spans="1:20">
      <c r="A87" s="171">
        <v>82</v>
      </c>
      <c r="B87" s="172">
        <v>200014</v>
      </c>
      <c r="C87" s="172" t="s">
        <v>233</v>
      </c>
      <c r="D87" s="172" t="s">
        <v>223</v>
      </c>
      <c r="E87" s="172" t="s">
        <v>234</v>
      </c>
      <c r="F87" s="172" t="s">
        <v>2227</v>
      </c>
      <c r="G87" s="172">
        <v>8.5</v>
      </c>
      <c r="H87" s="172">
        <v>10</v>
      </c>
      <c r="I87" s="172">
        <v>7.5</v>
      </c>
      <c r="J87" s="172">
        <v>5.5</v>
      </c>
      <c r="K87" s="172">
        <v>10</v>
      </c>
      <c r="L87" s="172">
        <v>10</v>
      </c>
      <c r="M87" s="174"/>
      <c r="N87" s="172"/>
      <c r="S87" s="166"/>
      <c r="T87" s="166"/>
    </row>
    <row r="88" spans="1:20">
      <c r="A88" s="171">
        <v>83</v>
      </c>
      <c r="B88" s="172">
        <v>40024</v>
      </c>
      <c r="C88" s="172" t="s">
        <v>235</v>
      </c>
      <c r="D88" s="172" t="s">
        <v>223</v>
      </c>
      <c r="E88" s="172" t="s">
        <v>236</v>
      </c>
      <c r="F88" s="172" t="s">
        <v>2227</v>
      </c>
      <c r="G88" s="172">
        <v>5</v>
      </c>
      <c r="H88" s="172">
        <v>8</v>
      </c>
      <c r="I88" s="172">
        <v>7.5</v>
      </c>
      <c r="J88" s="172">
        <v>3</v>
      </c>
      <c r="K88" s="172">
        <v>10</v>
      </c>
      <c r="L88" s="172">
        <v>10</v>
      </c>
      <c r="M88" s="174"/>
      <c r="N88" s="172"/>
      <c r="S88" s="166"/>
      <c r="T88" s="166"/>
    </row>
    <row r="89" spans="1:20">
      <c r="A89" s="171">
        <v>84</v>
      </c>
      <c r="B89" s="172">
        <v>140038</v>
      </c>
      <c r="C89" s="172" t="s">
        <v>237</v>
      </c>
      <c r="D89" s="172" t="s">
        <v>223</v>
      </c>
      <c r="E89" s="172" t="s">
        <v>238</v>
      </c>
      <c r="F89" s="172" t="s">
        <v>2227</v>
      </c>
      <c r="G89" s="172">
        <v>7.5</v>
      </c>
      <c r="H89" s="172">
        <v>8.5</v>
      </c>
      <c r="I89" s="172">
        <v>8</v>
      </c>
      <c r="J89" s="172">
        <v>8</v>
      </c>
      <c r="K89" s="172">
        <v>10</v>
      </c>
      <c r="L89" s="172">
        <v>9</v>
      </c>
      <c r="M89" s="174"/>
      <c r="N89" s="172"/>
      <c r="S89" s="166"/>
      <c r="T89" s="166"/>
    </row>
    <row r="90" spans="1:20">
      <c r="A90" s="171">
        <v>85</v>
      </c>
      <c r="B90" s="172">
        <v>170032</v>
      </c>
      <c r="C90" s="172" t="s">
        <v>239</v>
      </c>
      <c r="D90" s="172" t="s">
        <v>223</v>
      </c>
      <c r="E90" s="172" t="s">
        <v>240</v>
      </c>
      <c r="F90" s="172" t="s">
        <v>2227</v>
      </c>
      <c r="G90" s="172">
        <v>8</v>
      </c>
      <c r="H90" s="172">
        <v>9.5</v>
      </c>
      <c r="I90" s="172">
        <v>6</v>
      </c>
      <c r="J90" s="172">
        <v>9</v>
      </c>
      <c r="K90" s="172">
        <v>10</v>
      </c>
      <c r="L90" s="172">
        <v>9.5</v>
      </c>
      <c r="M90" s="174"/>
      <c r="N90" s="172"/>
      <c r="S90" s="166"/>
      <c r="T90" s="166"/>
    </row>
    <row r="91" spans="1:20">
      <c r="A91" s="171">
        <v>86</v>
      </c>
      <c r="B91" s="172">
        <v>140029</v>
      </c>
      <c r="C91" s="172" t="s">
        <v>241</v>
      </c>
      <c r="D91" s="172" t="s">
        <v>223</v>
      </c>
      <c r="E91" s="172" t="s">
        <v>242</v>
      </c>
      <c r="F91" s="172" t="s">
        <v>2227</v>
      </c>
      <c r="G91" s="172">
        <v>7.5</v>
      </c>
      <c r="H91" s="172">
        <v>7</v>
      </c>
      <c r="I91" s="172">
        <v>5</v>
      </c>
      <c r="J91" s="172">
        <v>9</v>
      </c>
      <c r="K91" s="172">
        <v>10</v>
      </c>
      <c r="L91" s="172">
        <v>9.5</v>
      </c>
      <c r="M91" s="174"/>
      <c r="N91" s="172"/>
      <c r="S91" s="166"/>
      <c r="T91" s="166"/>
    </row>
    <row r="92" spans="1:20">
      <c r="A92" s="171">
        <v>87</v>
      </c>
      <c r="B92" s="172">
        <v>170023</v>
      </c>
      <c r="C92" s="172" t="s">
        <v>243</v>
      </c>
      <c r="D92" s="172" t="s">
        <v>223</v>
      </c>
      <c r="E92" s="172" t="s">
        <v>244</v>
      </c>
      <c r="F92" s="172" t="s">
        <v>2227</v>
      </c>
      <c r="G92" s="172">
        <v>6.5</v>
      </c>
      <c r="H92" s="172">
        <v>8</v>
      </c>
      <c r="I92" s="172">
        <v>6.5</v>
      </c>
      <c r="J92" s="172">
        <v>5.5</v>
      </c>
      <c r="K92" s="172">
        <v>9.5</v>
      </c>
      <c r="L92" s="172">
        <v>8.5</v>
      </c>
      <c r="M92" s="174"/>
      <c r="N92" s="172"/>
      <c r="S92" s="166"/>
      <c r="T92" s="166"/>
    </row>
    <row r="93" spans="1:20">
      <c r="A93" s="171">
        <v>88</v>
      </c>
      <c r="B93" s="172">
        <v>170047</v>
      </c>
      <c r="C93" s="172" t="s">
        <v>245</v>
      </c>
      <c r="D93" s="172" t="s">
        <v>223</v>
      </c>
      <c r="E93" s="172" t="s">
        <v>246</v>
      </c>
      <c r="F93" s="172" t="s">
        <v>2227</v>
      </c>
      <c r="G93" s="172">
        <v>7.5</v>
      </c>
      <c r="H93" s="172">
        <v>9.5</v>
      </c>
      <c r="I93" s="172">
        <v>6.5</v>
      </c>
      <c r="J93" s="172">
        <v>9</v>
      </c>
      <c r="K93" s="172">
        <v>9.5</v>
      </c>
      <c r="L93" s="172">
        <v>10</v>
      </c>
      <c r="M93" s="174"/>
      <c r="N93" s="172"/>
      <c r="S93" s="166"/>
      <c r="T93" s="166"/>
    </row>
    <row r="94" spans="1:20">
      <c r="A94" s="171">
        <v>89</v>
      </c>
      <c r="B94" s="172">
        <v>40021</v>
      </c>
      <c r="C94" s="172" t="s">
        <v>247</v>
      </c>
      <c r="D94" s="172" t="s">
        <v>223</v>
      </c>
      <c r="E94" s="172" t="s">
        <v>248</v>
      </c>
      <c r="F94" s="172" t="s">
        <v>2227</v>
      </c>
      <c r="G94" s="172">
        <v>7</v>
      </c>
      <c r="H94" s="172">
        <v>6</v>
      </c>
      <c r="I94" s="172">
        <v>5</v>
      </c>
      <c r="J94" s="172">
        <v>3</v>
      </c>
      <c r="K94" s="172">
        <v>9.5</v>
      </c>
      <c r="L94" s="172">
        <v>8.5</v>
      </c>
      <c r="M94" s="174"/>
      <c r="N94" s="172"/>
      <c r="S94" s="166"/>
      <c r="T94" s="166"/>
    </row>
    <row r="95" spans="1:20">
      <c r="A95" s="171">
        <v>90</v>
      </c>
      <c r="B95" s="172">
        <v>140034</v>
      </c>
      <c r="C95" s="172" t="s">
        <v>249</v>
      </c>
      <c r="D95" s="172" t="s">
        <v>223</v>
      </c>
      <c r="E95" s="172" t="s">
        <v>250</v>
      </c>
      <c r="F95" s="172" t="s">
        <v>2227</v>
      </c>
      <c r="G95" s="172">
        <v>6</v>
      </c>
      <c r="H95" s="172">
        <v>5</v>
      </c>
      <c r="I95" s="172">
        <v>6.5</v>
      </c>
      <c r="J95" s="172">
        <v>5.5</v>
      </c>
      <c r="K95" s="172">
        <v>9.5</v>
      </c>
      <c r="L95" s="172">
        <v>9.5</v>
      </c>
      <c r="M95" s="174"/>
      <c r="N95" s="172"/>
      <c r="S95" s="166"/>
      <c r="T95" s="166"/>
    </row>
    <row r="96" spans="1:20">
      <c r="A96" s="171">
        <v>91</v>
      </c>
      <c r="B96" s="172">
        <v>40045</v>
      </c>
      <c r="C96" s="172" t="s">
        <v>251</v>
      </c>
      <c r="D96" s="172" t="s">
        <v>223</v>
      </c>
      <c r="E96" s="172" t="s">
        <v>252</v>
      </c>
      <c r="F96" s="172" t="s">
        <v>2227</v>
      </c>
      <c r="G96" s="172">
        <v>7</v>
      </c>
      <c r="H96" s="172">
        <v>8</v>
      </c>
      <c r="I96" s="172">
        <v>4</v>
      </c>
      <c r="J96" s="172">
        <v>6</v>
      </c>
      <c r="K96" s="172">
        <v>9.5</v>
      </c>
      <c r="L96" s="172">
        <v>8.5</v>
      </c>
      <c r="M96" s="174"/>
      <c r="N96" s="172"/>
      <c r="S96" s="166"/>
      <c r="T96" s="166"/>
    </row>
    <row r="97" spans="1:20">
      <c r="A97" s="171">
        <v>92</v>
      </c>
      <c r="B97" s="172">
        <v>200027</v>
      </c>
      <c r="C97" s="172" t="s">
        <v>253</v>
      </c>
      <c r="D97" s="172" t="s">
        <v>223</v>
      </c>
      <c r="E97" s="172" t="s">
        <v>254</v>
      </c>
      <c r="F97" s="172" t="s">
        <v>2231</v>
      </c>
      <c r="G97" s="172">
        <v>7</v>
      </c>
      <c r="H97" s="172">
        <v>7</v>
      </c>
      <c r="I97" s="172">
        <v>4.5</v>
      </c>
      <c r="J97" s="172">
        <v>6</v>
      </c>
      <c r="K97" s="172">
        <v>9.5</v>
      </c>
      <c r="L97" s="172">
        <v>6.5</v>
      </c>
      <c r="M97" s="174"/>
      <c r="N97" s="172"/>
      <c r="S97" s="166"/>
      <c r="T97" s="166"/>
    </row>
    <row r="98" spans="1:20">
      <c r="A98" s="171">
        <v>93</v>
      </c>
      <c r="B98" s="172">
        <v>40025</v>
      </c>
      <c r="C98" s="172" t="s">
        <v>255</v>
      </c>
      <c r="D98" s="172" t="s">
        <v>223</v>
      </c>
      <c r="E98" s="172" t="s">
        <v>256</v>
      </c>
      <c r="F98" s="172" t="s">
        <v>2227</v>
      </c>
      <c r="G98" s="172">
        <v>6.5</v>
      </c>
      <c r="H98" s="172">
        <v>9.5</v>
      </c>
      <c r="I98" s="172">
        <v>7.5</v>
      </c>
      <c r="J98" s="172">
        <v>8</v>
      </c>
      <c r="K98" s="172">
        <v>9.5</v>
      </c>
      <c r="L98" s="172">
        <v>9.5</v>
      </c>
      <c r="M98" s="174"/>
      <c r="N98" s="172"/>
      <c r="S98" s="166"/>
      <c r="T98" s="166"/>
    </row>
    <row r="99" spans="1:20">
      <c r="A99" s="171">
        <v>94</v>
      </c>
      <c r="B99" s="172">
        <v>140052</v>
      </c>
      <c r="C99" s="172" t="s">
        <v>257</v>
      </c>
      <c r="D99" s="172" t="s">
        <v>223</v>
      </c>
      <c r="E99" s="172" t="s">
        <v>114</v>
      </c>
      <c r="F99" s="172" t="s">
        <v>2227</v>
      </c>
      <c r="G99" s="172">
        <v>3.5</v>
      </c>
      <c r="H99" s="172">
        <v>7.5</v>
      </c>
      <c r="I99" s="172">
        <v>6.5</v>
      </c>
      <c r="J99" s="172">
        <v>3</v>
      </c>
      <c r="K99" s="172">
        <v>9.5</v>
      </c>
      <c r="L99" s="172">
        <v>10</v>
      </c>
      <c r="M99" s="174"/>
      <c r="N99" s="172"/>
      <c r="S99" s="166"/>
      <c r="T99" s="166"/>
    </row>
    <row r="100" spans="1:20">
      <c r="A100" s="171">
        <v>95</v>
      </c>
      <c r="B100" s="172">
        <v>200036</v>
      </c>
      <c r="C100" s="172" t="s">
        <v>258</v>
      </c>
      <c r="D100" s="172" t="s">
        <v>223</v>
      </c>
      <c r="E100" s="172" t="s">
        <v>259</v>
      </c>
      <c r="F100" s="172" t="s">
        <v>2227</v>
      </c>
      <c r="G100" s="172">
        <v>6</v>
      </c>
      <c r="H100" s="172">
        <v>7.5</v>
      </c>
      <c r="I100" s="172">
        <v>6</v>
      </c>
      <c r="J100" s="172">
        <v>6.5</v>
      </c>
      <c r="K100" s="172">
        <v>9</v>
      </c>
      <c r="L100" s="172">
        <v>8.5</v>
      </c>
      <c r="M100" s="174"/>
      <c r="N100" s="172"/>
      <c r="S100" s="166"/>
      <c r="T100" s="166"/>
    </row>
    <row r="101" spans="1:20">
      <c r="A101" s="171">
        <v>96</v>
      </c>
      <c r="B101" s="172">
        <v>10027</v>
      </c>
      <c r="C101" s="172" t="s">
        <v>260</v>
      </c>
      <c r="D101" s="172" t="s">
        <v>223</v>
      </c>
      <c r="E101" s="172" t="s">
        <v>261</v>
      </c>
      <c r="F101" s="172" t="s">
        <v>2229</v>
      </c>
      <c r="G101" s="172">
        <v>8</v>
      </c>
      <c r="H101" s="172">
        <v>5.5</v>
      </c>
      <c r="I101" s="172">
        <v>4</v>
      </c>
      <c r="J101" s="172">
        <v>6</v>
      </c>
      <c r="K101" s="172">
        <v>9</v>
      </c>
      <c r="L101" s="172">
        <v>7</v>
      </c>
      <c r="M101" s="174"/>
      <c r="N101" s="172"/>
      <c r="S101" s="166"/>
      <c r="T101" s="166"/>
    </row>
    <row r="102" spans="1:20">
      <c r="A102" s="171">
        <v>97</v>
      </c>
      <c r="B102" s="172">
        <v>200017</v>
      </c>
      <c r="C102" s="172" t="s">
        <v>227</v>
      </c>
      <c r="D102" s="172" t="s">
        <v>223</v>
      </c>
      <c r="E102" s="172" t="s">
        <v>262</v>
      </c>
      <c r="F102" s="172" t="s">
        <v>2231</v>
      </c>
      <c r="G102" s="172">
        <v>7</v>
      </c>
      <c r="H102" s="172">
        <v>5.5</v>
      </c>
      <c r="I102" s="172">
        <v>5.5</v>
      </c>
      <c r="J102" s="172">
        <v>7</v>
      </c>
      <c r="K102" s="172">
        <v>9</v>
      </c>
      <c r="L102" s="172">
        <v>6</v>
      </c>
      <c r="M102" s="174"/>
      <c r="N102" s="172"/>
      <c r="S102" s="166"/>
      <c r="T102" s="166"/>
    </row>
    <row r="103" spans="1:20">
      <c r="A103" s="171">
        <v>98</v>
      </c>
      <c r="B103" s="172">
        <v>10039</v>
      </c>
      <c r="C103" s="172" t="s">
        <v>263</v>
      </c>
      <c r="D103" s="172" t="s">
        <v>223</v>
      </c>
      <c r="E103" s="172" t="s">
        <v>264</v>
      </c>
      <c r="F103" s="172" t="s">
        <v>2227</v>
      </c>
      <c r="G103" s="172">
        <v>5.5</v>
      </c>
      <c r="H103" s="172">
        <v>5</v>
      </c>
      <c r="I103" s="172">
        <v>4.5</v>
      </c>
      <c r="J103" s="172">
        <v>5</v>
      </c>
      <c r="K103" s="172">
        <v>9</v>
      </c>
      <c r="L103" s="172">
        <v>8</v>
      </c>
      <c r="M103" s="174"/>
      <c r="N103" s="172"/>
      <c r="S103" s="166"/>
      <c r="T103" s="166"/>
    </row>
    <row r="104" spans="1:20">
      <c r="A104" s="171">
        <v>99</v>
      </c>
      <c r="B104" s="172">
        <v>40022</v>
      </c>
      <c r="C104" s="172" t="s">
        <v>265</v>
      </c>
      <c r="D104" s="172" t="s">
        <v>223</v>
      </c>
      <c r="E104" s="172" t="s">
        <v>202</v>
      </c>
      <c r="F104" s="172" t="s">
        <v>2227</v>
      </c>
      <c r="G104" s="172">
        <v>7.5</v>
      </c>
      <c r="H104" s="172">
        <v>7.5</v>
      </c>
      <c r="I104" s="172">
        <v>5.5</v>
      </c>
      <c r="J104" s="172">
        <v>6.5</v>
      </c>
      <c r="K104" s="172">
        <v>9</v>
      </c>
      <c r="L104" s="172">
        <v>9.5</v>
      </c>
      <c r="M104" s="174"/>
      <c r="N104" s="172"/>
      <c r="S104" s="166"/>
      <c r="T104" s="166"/>
    </row>
    <row r="105" spans="1:20">
      <c r="A105" s="171">
        <v>100</v>
      </c>
      <c r="B105" s="172">
        <v>200033</v>
      </c>
      <c r="C105" s="172" t="s">
        <v>266</v>
      </c>
      <c r="D105" s="172" t="s">
        <v>223</v>
      </c>
      <c r="E105" s="172" t="s">
        <v>267</v>
      </c>
      <c r="F105" s="172" t="s">
        <v>2231</v>
      </c>
      <c r="G105" s="172">
        <v>5</v>
      </c>
      <c r="H105" s="172">
        <v>5</v>
      </c>
      <c r="I105" s="172">
        <v>5.5</v>
      </c>
      <c r="J105" s="172">
        <v>5</v>
      </c>
      <c r="K105" s="172">
        <v>9</v>
      </c>
      <c r="L105" s="172">
        <v>6</v>
      </c>
      <c r="M105" s="174"/>
      <c r="N105" s="172"/>
      <c r="S105" s="166"/>
      <c r="T105" s="166"/>
    </row>
    <row r="106" spans="1:20">
      <c r="A106" s="171">
        <v>101</v>
      </c>
      <c r="B106" s="172">
        <v>170035</v>
      </c>
      <c r="C106" s="172" t="s">
        <v>268</v>
      </c>
      <c r="D106" s="172" t="s">
        <v>223</v>
      </c>
      <c r="E106" s="172" t="s">
        <v>269</v>
      </c>
      <c r="F106" s="172" t="s">
        <v>2229</v>
      </c>
      <c r="G106" s="172">
        <v>8.5</v>
      </c>
      <c r="H106" s="172">
        <v>7.5</v>
      </c>
      <c r="I106" s="172">
        <v>5</v>
      </c>
      <c r="J106" s="172">
        <v>7.5</v>
      </c>
      <c r="K106" s="172">
        <v>9</v>
      </c>
      <c r="L106" s="172">
        <v>7.5</v>
      </c>
      <c r="M106" s="174"/>
      <c r="N106" s="172"/>
      <c r="S106" s="166"/>
      <c r="T106" s="166"/>
    </row>
    <row r="107" spans="1:20">
      <c r="A107" s="171">
        <v>102</v>
      </c>
      <c r="B107" s="172">
        <v>40023</v>
      </c>
      <c r="C107" s="172" t="s">
        <v>270</v>
      </c>
      <c r="D107" s="172" t="s">
        <v>223</v>
      </c>
      <c r="E107" s="172" t="s">
        <v>271</v>
      </c>
      <c r="F107" s="172" t="s">
        <v>2231</v>
      </c>
      <c r="G107" s="172">
        <v>6.5</v>
      </c>
      <c r="H107" s="172">
        <v>5.5</v>
      </c>
      <c r="I107" s="172">
        <v>7</v>
      </c>
      <c r="J107" s="172">
        <v>3</v>
      </c>
      <c r="K107" s="172">
        <v>9</v>
      </c>
      <c r="L107" s="172">
        <v>6</v>
      </c>
      <c r="M107" s="174"/>
      <c r="N107" s="172"/>
      <c r="S107" s="166"/>
      <c r="T107" s="166"/>
    </row>
    <row r="108" spans="1:20">
      <c r="A108" s="171">
        <v>103</v>
      </c>
      <c r="B108" s="172">
        <v>140028</v>
      </c>
      <c r="C108" s="172" t="s">
        <v>272</v>
      </c>
      <c r="D108" s="172" t="s">
        <v>223</v>
      </c>
      <c r="E108" s="172" t="s">
        <v>273</v>
      </c>
      <c r="F108" s="172" t="s">
        <v>2229</v>
      </c>
      <c r="G108" s="172">
        <v>6</v>
      </c>
      <c r="H108" s="172">
        <v>6</v>
      </c>
      <c r="I108" s="172">
        <v>3.5</v>
      </c>
      <c r="J108" s="172">
        <v>2.5</v>
      </c>
      <c r="K108" s="172">
        <v>9</v>
      </c>
      <c r="L108" s="172">
        <v>7.5</v>
      </c>
      <c r="M108" s="174"/>
      <c r="N108" s="172"/>
      <c r="S108" s="166"/>
      <c r="T108" s="166"/>
    </row>
    <row r="109" spans="1:20">
      <c r="A109" s="171">
        <v>104</v>
      </c>
      <c r="B109" s="172">
        <v>170034</v>
      </c>
      <c r="C109" s="172" t="s">
        <v>274</v>
      </c>
      <c r="D109" s="172" t="s">
        <v>223</v>
      </c>
      <c r="E109" s="172" t="s">
        <v>273</v>
      </c>
      <c r="F109" s="172" t="s">
        <v>2229</v>
      </c>
      <c r="G109" s="172">
        <v>5</v>
      </c>
      <c r="H109" s="172">
        <v>6</v>
      </c>
      <c r="I109" s="172">
        <v>3</v>
      </c>
      <c r="J109" s="172">
        <v>1</v>
      </c>
      <c r="K109" s="172">
        <v>9</v>
      </c>
      <c r="L109" s="172">
        <v>7.5</v>
      </c>
      <c r="M109" s="174"/>
      <c r="N109" s="172"/>
      <c r="S109" s="166"/>
      <c r="T109" s="166"/>
    </row>
    <row r="110" spans="1:20">
      <c r="A110" s="171">
        <v>105</v>
      </c>
      <c r="B110" s="172">
        <v>140020</v>
      </c>
      <c r="C110" s="172" t="s">
        <v>275</v>
      </c>
      <c r="D110" s="172" t="s">
        <v>223</v>
      </c>
      <c r="E110" s="172" t="s">
        <v>276</v>
      </c>
      <c r="F110" s="172" t="s">
        <v>2229</v>
      </c>
      <c r="G110" s="172">
        <v>7</v>
      </c>
      <c r="H110" s="172">
        <v>7.5</v>
      </c>
      <c r="I110" s="172">
        <v>5.5</v>
      </c>
      <c r="J110" s="172">
        <v>4.5</v>
      </c>
      <c r="K110" s="172">
        <v>9</v>
      </c>
      <c r="L110" s="172">
        <v>7.5</v>
      </c>
      <c r="M110" s="174"/>
      <c r="N110" s="172"/>
      <c r="S110" s="166"/>
      <c r="T110" s="166"/>
    </row>
    <row r="111" spans="1:20">
      <c r="A111" s="171">
        <v>106</v>
      </c>
      <c r="B111" s="172">
        <v>40034</v>
      </c>
      <c r="C111" s="172" t="s">
        <v>277</v>
      </c>
      <c r="D111" s="172" t="s">
        <v>223</v>
      </c>
      <c r="E111" s="172" t="s">
        <v>278</v>
      </c>
      <c r="F111" s="172" t="s">
        <v>2229</v>
      </c>
      <c r="G111" s="172">
        <v>7.5</v>
      </c>
      <c r="H111" s="172">
        <v>9</v>
      </c>
      <c r="I111" s="172">
        <v>6.5</v>
      </c>
      <c r="J111" s="172">
        <v>8</v>
      </c>
      <c r="K111" s="172">
        <v>9</v>
      </c>
      <c r="L111" s="172">
        <v>7</v>
      </c>
      <c r="M111" s="174"/>
      <c r="N111" s="172"/>
      <c r="S111" s="166"/>
      <c r="T111" s="166"/>
    </row>
    <row r="112" spans="1:20">
      <c r="A112" s="171">
        <v>107</v>
      </c>
      <c r="B112" s="172">
        <v>40035</v>
      </c>
      <c r="C112" s="172" t="s">
        <v>279</v>
      </c>
      <c r="D112" s="172" t="s">
        <v>223</v>
      </c>
      <c r="E112" s="172" t="s">
        <v>280</v>
      </c>
      <c r="F112" s="172" t="s">
        <v>2227</v>
      </c>
      <c r="G112" s="172">
        <v>7.5</v>
      </c>
      <c r="H112" s="172">
        <v>8</v>
      </c>
      <c r="I112" s="172">
        <v>7.5</v>
      </c>
      <c r="J112" s="172">
        <v>7</v>
      </c>
      <c r="K112" s="172">
        <v>9</v>
      </c>
      <c r="L112" s="172">
        <v>8.5</v>
      </c>
      <c r="M112" s="174"/>
      <c r="N112" s="172"/>
      <c r="S112" s="166"/>
      <c r="T112" s="166"/>
    </row>
    <row r="113" spans="1:20">
      <c r="A113" s="171">
        <v>108</v>
      </c>
      <c r="B113" s="172">
        <v>40038</v>
      </c>
      <c r="C113" s="172" t="s">
        <v>281</v>
      </c>
      <c r="D113" s="172" t="s">
        <v>223</v>
      </c>
      <c r="E113" s="172" t="s">
        <v>282</v>
      </c>
      <c r="F113" s="172" t="s">
        <v>2231</v>
      </c>
      <c r="G113" s="172">
        <v>7</v>
      </c>
      <c r="H113" s="172">
        <v>8</v>
      </c>
      <c r="I113" s="172">
        <v>4.5</v>
      </c>
      <c r="J113" s="172">
        <v>6</v>
      </c>
      <c r="K113" s="172">
        <v>8.5</v>
      </c>
      <c r="L113" s="172">
        <v>6.5</v>
      </c>
      <c r="M113" s="174"/>
      <c r="N113" s="172"/>
      <c r="S113" s="166"/>
      <c r="T113" s="166"/>
    </row>
    <row r="114" spans="1:20">
      <c r="A114" s="171">
        <v>109</v>
      </c>
      <c r="B114" s="172">
        <v>170039</v>
      </c>
      <c r="C114" s="172" t="s">
        <v>283</v>
      </c>
      <c r="D114" s="172" t="s">
        <v>223</v>
      </c>
      <c r="E114" s="172" t="s">
        <v>284</v>
      </c>
      <c r="F114" s="172" t="s">
        <v>2229</v>
      </c>
      <c r="G114" s="172">
        <v>9</v>
      </c>
      <c r="H114" s="172">
        <v>8</v>
      </c>
      <c r="I114" s="172">
        <v>7</v>
      </c>
      <c r="J114" s="172">
        <v>9</v>
      </c>
      <c r="K114" s="172">
        <v>8.5</v>
      </c>
      <c r="L114" s="172">
        <v>7</v>
      </c>
      <c r="M114" s="174"/>
      <c r="N114" s="172"/>
      <c r="S114" s="166"/>
      <c r="T114" s="166"/>
    </row>
    <row r="115" spans="1:20">
      <c r="A115" s="171">
        <v>110</v>
      </c>
      <c r="B115" s="172">
        <v>170059</v>
      </c>
      <c r="C115" s="172" t="s">
        <v>285</v>
      </c>
      <c r="D115" s="172" t="s">
        <v>223</v>
      </c>
      <c r="E115" s="172" t="s">
        <v>286</v>
      </c>
      <c r="F115" s="172" t="s">
        <v>2227</v>
      </c>
      <c r="G115" s="172">
        <v>8</v>
      </c>
      <c r="H115" s="172">
        <v>9</v>
      </c>
      <c r="I115" s="172">
        <v>7</v>
      </c>
      <c r="J115" s="172">
        <v>7</v>
      </c>
      <c r="K115" s="172">
        <v>8.5</v>
      </c>
      <c r="L115" s="172">
        <v>8.5</v>
      </c>
      <c r="M115" s="174"/>
      <c r="N115" s="172"/>
      <c r="S115" s="166"/>
      <c r="T115" s="166"/>
    </row>
    <row r="116" spans="1:20">
      <c r="A116" s="171">
        <v>111</v>
      </c>
      <c r="B116" s="172">
        <v>200020</v>
      </c>
      <c r="C116" s="172" t="s">
        <v>287</v>
      </c>
      <c r="D116" s="172" t="s">
        <v>223</v>
      </c>
      <c r="E116" s="172" t="s">
        <v>288</v>
      </c>
      <c r="F116" s="172" t="s">
        <v>2231</v>
      </c>
      <c r="G116" s="172">
        <v>7</v>
      </c>
      <c r="H116" s="172">
        <v>5.5</v>
      </c>
      <c r="I116" s="172">
        <v>5</v>
      </c>
      <c r="J116" s="172">
        <v>6.5</v>
      </c>
      <c r="K116" s="172">
        <v>8.5</v>
      </c>
      <c r="L116" s="172">
        <v>4.5</v>
      </c>
      <c r="M116" s="174"/>
      <c r="N116" s="172"/>
      <c r="S116" s="166"/>
      <c r="T116" s="166"/>
    </row>
    <row r="117" spans="1:20">
      <c r="A117" s="171">
        <v>112</v>
      </c>
      <c r="B117" s="172">
        <v>170028</v>
      </c>
      <c r="C117" s="172" t="s">
        <v>128</v>
      </c>
      <c r="D117" s="172" t="s">
        <v>223</v>
      </c>
      <c r="E117" s="172" t="s">
        <v>289</v>
      </c>
      <c r="F117" s="172" t="s">
        <v>2227</v>
      </c>
      <c r="G117" s="172">
        <v>6</v>
      </c>
      <c r="H117" s="172">
        <v>6.5</v>
      </c>
      <c r="I117" s="172">
        <v>5</v>
      </c>
      <c r="J117" s="172">
        <v>8</v>
      </c>
      <c r="K117" s="172">
        <v>8.5</v>
      </c>
      <c r="L117" s="172">
        <v>8</v>
      </c>
      <c r="M117" s="174"/>
      <c r="N117" s="172"/>
      <c r="S117" s="166"/>
      <c r="T117" s="166"/>
    </row>
    <row r="118" spans="1:20">
      <c r="A118" s="171">
        <v>113</v>
      </c>
      <c r="B118" s="172">
        <v>40029</v>
      </c>
      <c r="C118" s="172" t="s">
        <v>290</v>
      </c>
      <c r="D118" s="172" t="s">
        <v>223</v>
      </c>
      <c r="E118" s="172" t="s">
        <v>291</v>
      </c>
      <c r="F118" s="172" t="s">
        <v>2229</v>
      </c>
      <c r="G118" s="172">
        <v>6</v>
      </c>
      <c r="H118" s="172">
        <v>7</v>
      </c>
      <c r="I118" s="172">
        <v>6</v>
      </c>
      <c r="J118" s="172">
        <v>8</v>
      </c>
      <c r="K118" s="172">
        <v>8.5</v>
      </c>
      <c r="L118" s="172">
        <v>7</v>
      </c>
      <c r="M118" s="174"/>
      <c r="N118" s="172"/>
      <c r="S118" s="166"/>
      <c r="T118" s="166"/>
    </row>
    <row r="119" spans="1:20">
      <c r="A119" s="171">
        <v>114</v>
      </c>
      <c r="B119" s="172">
        <v>10034</v>
      </c>
      <c r="C119" s="172" t="s">
        <v>292</v>
      </c>
      <c r="D119" s="172" t="s">
        <v>223</v>
      </c>
      <c r="E119" s="172" t="s">
        <v>293</v>
      </c>
      <c r="F119" s="172" t="s">
        <v>2231</v>
      </c>
      <c r="G119" s="172">
        <v>6</v>
      </c>
      <c r="H119" s="172">
        <v>6</v>
      </c>
      <c r="I119" s="172">
        <v>4.5</v>
      </c>
      <c r="J119" s="172">
        <v>8</v>
      </c>
      <c r="K119" s="172">
        <v>8.5</v>
      </c>
      <c r="L119" s="172">
        <v>4.5</v>
      </c>
      <c r="M119" s="174"/>
      <c r="N119" s="172"/>
      <c r="S119" s="166"/>
      <c r="T119" s="166"/>
    </row>
    <row r="120" spans="1:20">
      <c r="A120" s="171">
        <v>115</v>
      </c>
      <c r="B120" s="172">
        <v>140032</v>
      </c>
      <c r="C120" s="172" t="s">
        <v>294</v>
      </c>
      <c r="D120" s="172" t="s">
        <v>223</v>
      </c>
      <c r="E120" s="172" t="s">
        <v>295</v>
      </c>
      <c r="F120" s="172" t="s">
        <v>2231</v>
      </c>
      <c r="G120" s="172">
        <v>6.5</v>
      </c>
      <c r="H120" s="172">
        <v>3.5</v>
      </c>
      <c r="I120" s="172">
        <v>5.5</v>
      </c>
      <c r="J120" s="172">
        <v>2.5</v>
      </c>
      <c r="K120" s="172">
        <v>8.5</v>
      </c>
      <c r="L120" s="172">
        <v>5.5</v>
      </c>
      <c r="M120" s="174"/>
      <c r="N120" s="172"/>
      <c r="S120" s="166"/>
      <c r="T120" s="166"/>
    </row>
    <row r="121" spans="1:20">
      <c r="A121" s="171">
        <v>116</v>
      </c>
      <c r="B121" s="172">
        <v>170042</v>
      </c>
      <c r="C121" s="172" t="s">
        <v>266</v>
      </c>
      <c r="D121" s="172" t="s">
        <v>223</v>
      </c>
      <c r="E121" s="172" t="s">
        <v>296</v>
      </c>
      <c r="F121" s="172" t="s">
        <v>2231</v>
      </c>
      <c r="G121" s="172">
        <v>7</v>
      </c>
      <c r="H121" s="172">
        <v>5.5</v>
      </c>
      <c r="I121" s="172">
        <v>4</v>
      </c>
      <c r="J121" s="172">
        <v>2.5</v>
      </c>
      <c r="K121" s="172">
        <v>8</v>
      </c>
      <c r="L121" s="172">
        <v>5.5</v>
      </c>
      <c r="M121" s="174"/>
      <c r="N121" s="172"/>
      <c r="S121" s="166"/>
      <c r="T121" s="166"/>
    </row>
    <row r="122" spans="1:20">
      <c r="A122" s="171">
        <v>117</v>
      </c>
      <c r="B122" s="172">
        <v>240001</v>
      </c>
      <c r="C122" s="172" t="s">
        <v>297</v>
      </c>
      <c r="D122" s="172" t="s">
        <v>223</v>
      </c>
      <c r="E122" s="172" t="s">
        <v>298</v>
      </c>
      <c r="F122" s="172" t="s">
        <v>2231</v>
      </c>
      <c r="G122" s="172">
        <v>5.5</v>
      </c>
      <c r="H122" s="172">
        <v>3.5</v>
      </c>
      <c r="I122" s="172">
        <v>5</v>
      </c>
      <c r="J122" s="172">
        <v>9.5</v>
      </c>
      <c r="K122" s="172">
        <v>8</v>
      </c>
      <c r="L122" s="172">
        <v>6</v>
      </c>
      <c r="M122" s="174"/>
      <c r="N122" s="172"/>
      <c r="S122" s="166"/>
      <c r="T122" s="166"/>
    </row>
    <row r="123" spans="1:20">
      <c r="A123" s="171">
        <v>118</v>
      </c>
      <c r="B123" s="172">
        <v>200018</v>
      </c>
      <c r="C123" s="172" t="s">
        <v>299</v>
      </c>
      <c r="D123" s="172" t="s">
        <v>223</v>
      </c>
      <c r="E123" s="172" t="s">
        <v>300</v>
      </c>
      <c r="F123" s="172" t="s">
        <v>2231</v>
      </c>
      <c r="G123" s="172">
        <v>6.5</v>
      </c>
      <c r="H123" s="172">
        <v>6</v>
      </c>
      <c r="I123" s="172">
        <v>5.5</v>
      </c>
      <c r="J123" s="172">
        <v>6.5</v>
      </c>
      <c r="K123" s="172">
        <v>8</v>
      </c>
      <c r="L123" s="172">
        <v>5.5</v>
      </c>
      <c r="M123" s="174"/>
      <c r="N123" s="172"/>
      <c r="S123" s="166"/>
      <c r="T123" s="166"/>
    </row>
    <row r="124" spans="1:20">
      <c r="A124" s="171">
        <v>119</v>
      </c>
      <c r="B124" s="172">
        <v>80033</v>
      </c>
      <c r="C124" s="172" t="s">
        <v>301</v>
      </c>
      <c r="D124" s="172" t="s">
        <v>223</v>
      </c>
      <c r="E124" s="172" t="s">
        <v>302</v>
      </c>
      <c r="F124" s="172" t="s">
        <v>2227</v>
      </c>
      <c r="G124" s="172">
        <v>6</v>
      </c>
      <c r="H124" s="172">
        <v>6</v>
      </c>
      <c r="I124" s="172">
        <v>4</v>
      </c>
      <c r="J124" s="172">
        <v>6</v>
      </c>
      <c r="K124" s="172">
        <v>8</v>
      </c>
      <c r="L124" s="172">
        <v>9</v>
      </c>
      <c r="M124" s="174"/>
      <c r="N124" s="172"/>
      <c r="S124" s="166"/>
      <c r="T124" s="166"/>
    </row>
    <row r="125" spans="1:20">
      <c r="A125" s="171">
        <v>120</v>
      </c>
      <c r="B125" s="172">
        <v>200043</v>
      </c>
      <c r="C125" s="172" t="s">
        <v>285</v>
      </c>
      <c r="D125" s="172" t="s">
        <v>223</v>
      </c>
      <c r="E125" s="172" t="s">
        <v>303</v>
      </c>
      <c r="F125" s="172" t="s">
        <v>2231</v>
      </c>
      <c r="G125" s="172">
        <v>4.5</v>
      </c>
      <c r="H125" s="172">
        <v>6</v>
      </c>
      <c r="I125" s="172">
        <v>6</v>
      </c>
      <c r="J125" s="172">
        <v>2.5</v>
      </c>
      <c r="K125" s="172">
        <v>8</v>
      </c>
      <c r="L125" s="172">
        <v>6.5</v>
      </c>
      <c r="M125" s="174"/>
      <c r="N125" s="172"/>
      <c r="S125" s="166"/>
      <c r="T125" s="166"/>
    </row>
    <row r="126" spans="1:20">
      <c r="A126" s="171">
        <v>121</v>
      </c>
      <c r="B126" s="172">
        <v>140043</v>
      </c>
      <c r="C126" s="172" t="s">
        <v>304</v>
      </c>
      <c r="D126" s="172" t="s">
        <v>223</v>
      </c>
      <c r="E126" s="172" t="s">
        <v>305</v>
      </c>
      <c r="F126" s="172" t="s">
        <v>2227</v>
      </c>
      <c r="G126" s="172">
        <v>6</v>
      </c>
      <c r="H126" s="172">
        <v>6</v>
      </c>
      <c r="I126" s="172">
        <v>4.5</v>
      </c>
      <c r="J126" s="172">
        <v>3</v>
      </c>
      <c r="K126" s="172">
        <v>8</v>
      </c>
      <c r="L126" s="172">
        <v>9</v>
      </c>
      <c r="M126" s="174"/>
      <c r="N126" s="172"/>
      <c r="S126" s="166"/>
      <c r="T126" s="166"/>
    </row>
    <row r="127" spans="1:20">
      <c r="A127" s="171">
        <v>122</v>
      </c>
      <c r="B127" s="172">
        <v>200034</v>
      </c>
      <c r="C127" s="172" t="s">
        <v>306</v>
      </c>
      <c r="D127" s="172" t="s">
        <v>223</v>
      </c>
      <c r="E127" s="172" t="s">
        <v>307</v>
      </c>
      <c r="F127" s="172" t="s">
        <v>2229</v>
      </c>
      <c r="G127" s="172">
        <v>7</v>
      </c>
      <c r="H127" s="172">
        <v>8</v>
      </c>
      <c r="I127" s="172">
        <v>5.5</v>
      </c>
      <c r="J127" s="172">
        <v>3</v>
      </c>
      <c r="K127" s="172">
        <v>8</v>
      </c>
      <c r="L127" s="172">
        <v>7.5</v>
      </c>
      <c r="M127" s="174"/>
      <c r="N127" s="172"/>
      <c r="S127" s="166"/>
      <c r="T127" s="166"/>
    </row>
    <row r="128" spans="1:20">
      <c r="A128" s="171">
        <v>123</v>
      </c>
      <c r="B128" s="172">
        <v>200022</v>
      </c>
      <c r="C128" s="172" t="s">
        <v>308</v>
      </c>
      <c r="D128" s="172" t="s">
        <v>223</v>
      </c>
      <c r="E128" s="172" t="s">
        <v>309</v>
      </c>
      <c r="F128" s="172" t="s">
        <v>2231</v>
      </c>
      <c r="G128" s="172">
        <v>8</v>
      </c>
      <c r="H128" s="172">
        <v>9</v>
      </c>
      <c r="I128" s="172">
        <v>7</v>
      </c>
      <c r="J128" s="172">
        <v>8.5</v>
      </c>
      <c r="K128" s="172">
        <v>8</v>
      </c>
      <c r="L128" s="172">
        <v>6.5</v>
      </c>
      <c r="M128" s="174"/>
      <c r="N128" s="172"/>
      <c r="S128" s="166"/>
      <c r="T128" s="166"/>
    </row>
    <row r="129" spans="1:20">
      <c r="A129" s="171">
        <v>124</v>
      </c>
      <c r="B129" s="172">
        <v>140044</v>
      </c>
      <c r="C129" s="172" t="s">
        <v>310</v>
      </c>
      <c r="D129" s="172" t="s">
        <v>223</v>
      </c>
      <c r="E129" s="172" t="s">
        <v>311</v>
      </c>
      <c r="F129" s="172" t="s">
        <v>2227</v>
      </c>
      <c r="G129" s="172">
        <v>5.5</v>
      </c>
      <c r="H129" s="172">
        <v>8</v>
      </c>
      <c r="I129" s="172">
        <v>7.5</v>
      </c>
      <c r="J129" s="172">
        <v>8</v>
      </c>
      <c r="K129" s="172">
        <v>8</v>
      </c>
      <c r="L129" s="172">
        <v>9</v>
      </c>
      <c r="M129" s="174"/>
      <c r="N129" s="172"/>
      <c r="S129" s="166"/>
      <c r="T129" s="166"/>
    </row>
    <row r="130" spans="1:20">
      <c r="A130" s="171">
        <v>125</v>
      </c>
      <c r="B130" s="172">
        <v>40033</v>
      </c>
      <c r="C130" s="172" t="s">
        <v>312</v>
      </c>
      <c r="D130" s="172" t="s">
        <v>223</v>
      </c>
      <c r="E130" s="172" t="s">
        <v>313</v>
      </c>
      <c r="F130" s="172" t="s">
        <v>2227</v>
      </c>
      <c r="G130" s="172">
        <v>4.5</v>
      </c>
      <c r="H130" s="172">
        <v>6.5</v>
      </c>
      <c r="I130" s="172">
        <v>5</v>
      </c>
      <c r="J130" s="172">
        <v>7.5</v>
      </c>
      <c r="K130" s="172">
        <v>7.5</v>
      </c>
      <c r="L130" s="172">
        <v>8.5</v>
      </c>
      <c r="M130" s="174"/>
      <c r="N130" s="172"/>
      <c r="S130" s="166"/>
      <c r="T130" s="166"/>
    </row>
    <row r="131" spans="1:20">
      <c r="A131" s="171">
        <v>126</v>
      </c>
      <c r="B131" s="172">
        <v>170037</v>
      </c>
      <c r="C131" s="172" t="s">
        <v>177</v>
      </c>
      <c r="D131" s="172" t="s">
        <v>223</v>
      </c>
      <c r="E131" s="172" t="s">
        <v>314</v>
      </c>
      <c r="F131" s="172" t="s">
        <v>2227</v>
      </c>
      <c r="G131" s="172">
        <v>6.5</v>
      </c>
      <c r="H131" s="172">
        <v>7</v>
      </c>
      <c r="I131" s="172">
        <v>4.5</v>
      </c>
      <c r="J131" s="172">
        <v>5</v>
      </c>
      <c r="K131" s="172">
        <v>7.5</v>
      </c>
      <c r="L131" s="172">
        <v>8</v>
      </c>
      <c r="M131" s="174"/>
      <c r="N131" s="172"/>
      <c r="S131" s="166"/>
      <c r="T131" s="166"/>
    </row>
    <row r="132" spans="1:20">
      <c r="A132" s="171">
        <v>127</v>
      </c>
      <c r="B132" s="172">
        <v>10041</v>
      </c>
      <c r="C132" s="172" t="s">
        <v>315</v>
      </c>
      <c r="D132" s="172" t="s">
        <v>223</v>
      </c>
      <c r="E132" s="172" t="s">
        <v>316</v>
      </c>
      <c r="F132" s="172" t="s">
        <v>2231</v>
      </c>
      <c r="G132" s="172">
        <v>6</v>
      </c>
      <c r="H132" s="172">
        <v>5</v>
      </c>
      <c r="I132" s="172">
        <v>4</v>
      </c>
      <c r="J132" s="172">
        <v>6</v>
      </c>
      <c r="K132" s="172">
        <v>7.5</v>
      </c>
      <c r="L132" s="172">
        <v>5</v>
      </c>
      <c r="M132" s="174"/>
      <c r="N132" s="172"/>
      <c r="S132" s="166"/>
      <c r="T132" s="166"/>
    </row>
    <row r="133" spans="1:20">
      <c r="A133" s="171">
        <v>128</v>
      </c>
      <c r="B133" s="172">
        <v>120007</v>
      </c>
      <c r="C133" s="172" t="s">
        <v>128</v>
      </c>
      <c r="D133" s="172" t="s">
        <v>223</v>
      </c>
      <c r="E133" s="172" t="s">
        <v>317</v>
      </c>
      <c r="F133" s="172" t="s">
        <v>2227</v>
      </c>
      <c r="G133" s="172">
        <v>6</v>
      </c>
      <c r="H133" s="172">
        <v>6.5</v>
      </c>
      <c r="I133" s="172">
        <v>5.5</v>
      </c>
      <c r="J133" s="172">
        <v>5.5</v>
      </c>
      <c r="K133" s="172">
        <v>7.5</v>
      </c>
      <c r="L133" s="172">
        <v>8</v>
      </c>
      <c r="M133" s="174"/>
      <c r="N133" s="172"/>
      <c r="S133" s="166"/>
      <c r="T133" s="166"/>
    </row>
    <row r="134" spans="1:20">
      <c r="A134" s="171">
        <v>129</v>
      </c>
      <c r="B134" s="172">
        <v>200019</v>
      </c>
      <c r="C134" s="172" t="s">
        <v>318</v>
      </c>
      <c r="D134" s="172" t="s">
        <v>223</v>
      </c>
      <c r="E134" s="172" t="s">
        <v>319</v>
      </c>
      <c r="F134" s="172" t="s">
        <v>2231</v>
      </c>
      <c r="G134" s="172">
        <v>7.5</v>
      </c>
      <c r="H134" s="172">
        <v>7</v>
      </c>
      <c r="I134" s="172">
        <v>5</v>
      </c>
      <c r="J134" s="172">
        <v>6.5</v>
      </c>
      <c r="K134" s="172">
        <v>7.5</v>
      </c>
      <c r="L134" s="172">
        <v>4</v>
      </c>
      <c r="M134" s="174"/>
      <c r="N134" s="172"/>
      <c r="S134" s="166"/>
      <c r="T134" s="166"/>
    </row>
    <row r="135" spans="1:20">
      <c r="A135" s="171">
        <v>130</v>
      </c>
      <c r="B135" s="172">
        <v>200015</v>
      </c>
      <c r="C135" s="172" t="s">
        <v>320</v>
      </c>
      <c r="D135" s="172" t="s">
        <v>223</v>
      </c>
      <c r="E135" s="172" t="s">
        <v>321</v>
      </c>
      <c r="F135" s="172" t="s">
        <v>2231</v>
      </c>
      <c r="G135" s="172">
        <v>4.5</v>
      </c>
      <c r="H135" s="172">
        <v>4.5</v>
      </c>
      <c r="I135" s="172">
        <v>4</v>
      </c>
      <c r="J135" s="172">
        <v>6</v>
      </c>
      <c r="K135" s="172">
        <v>7.5</v>
      </c>
      <c r="L135" s="172">
        <v>3.5</v>
      </c>
      <c r="M135" s="174"/>
      <c r="N135" s="172"/>
      <c r="S135" s="166"/>
      <c r="T135" s="166"/>
    </row>
    <row r="136" spans="1:20">
      <c r="A136" s="171">
        <v>131</v>
      </c>
      <c r="B136" s="172">
        <v>200016</v>
      </c>
      <c r="C136" s="172" t="s">
        <v>322</v>
      </c>
      <c r="D136" s="172" t="s">
        <v>223</v>
      </c>
      <c r="E136" s="172" t="s">
        <v>323</v>
      </c>
      <c r="F136" s="172" t="s">
        <v>2229</v>
      </c>
      <c r="G136" s="172">
        <v>8</v>
      </c>
      <c r="H136" s="172">
        <v>7</v>
      </c>
      <c r="I136" s="172">
        <v>5</v>
      </c>
      <c r="J136" s="172">
        <v>9</v>
      </c>
      <c r="K136" s="172">
        <v>7.5</v>
      </c>
      <c r="L136" s="172">
        <v>7</v>
      </c>
      <c r="M136" s="174"/>
      <c r="N136" s="172"/>
      <c r="S136" s="166"/>
      <c r="T136" s="166"/>
    </row>
    <row r="137" spans="1:20">
      <c r="A137" s="171">
        <v>132</v>
      </c>
      <c r="B137" s="172">
        <v>170030</v>
      </c>
      <c r="C137" s="172" t="s">
        <v>324</v>
      </c>
      <c r="D137" s="172" t="s">
        <v>223</v>
      </c>
      <c r="E137" s="172" t="s">
        <v>276</v>
      </c>
      <c r="F137" s="172" t="s">
        <v>2231</v>
      </c>
      <c r="G137" s="172">
        <v>7</v>
      </c>
      <c r="H137" s="172">
        <v>6.5</v>
      </c>
      <c r="I137" s="172">
        <v>5</v>
      </c>
      <c r="J137" s="172">
        <v>7</v>
      </c>
      <c r="K137" s="172">
        <v>7.5</v>
      </c>
      <c r="L137" s="172">
        <v>4.5</v>
      </c>
      <c r="M137" s="174"/>
      <c r="N137" s="172"/>
      <c r="S137" s="166"/>
      <c r="T137" s="166"/>
    </row>
    <row r="138" spans="1:20">
      <c r="A138" s="171">
        <v>133</v>
      </c>
      <c r="B138" s="172">
        <v>200026</v>
      </c>
      <c r="C138" s="172" t="s">
        <v>177</v>
      </c>
      <c r="D138" s="172" t="s">
        <v>223</v>
      </c>
      <c r="E138" s="172" t="s">
        <v>325</v>
      </c>
      <c r="F138" s="172" t="s">
        <v>2229</v>
      </c>
      <c r="G138" s="172">
        <v>7.5</v>
      </c>
      <c r="H138" s="172">
        <v>8.5</v>
      </c>
      <c r="I138" s="172">
        <v>4.5</v>
      </c>
      <c r="J138" s="172">
        <v>6</v>
      </c>
      <c r="K138" s="172">
        <v>7.5</v>
      </c>
      <c r="L138" s="172">
        <v>7</v>
      </c>
      <c r="M138" s="174"/>
      <c r="N138" s="172"/>
      <c r="S138" s="166"/>
      <c r="T138" s="166"/>
    </row>
    <row r="139" spans="1:20">
      <c r="A139" s="171">
        <v>134</v>
      </c>
      <c r="B139" s="172">
        <v>140046</v>
      </c>
      <c r="C139" s="172" t="s">
        <v>326</v>
      </c>
      <c r="D139" s="172" t="s">
        <v>223</v>
      </c>
      <c r="E139" s="172" t="s">
        <v>327</v>
      </c>
      <c r="F139" s="172" t="s">
        <v>2231</v>
      </c>
      <c r="G139" s="172">
        <v>5</v>
      </c>
      <c r="H139" s="172">
        <v>6</v>
      </c>
      <c r="I139" s="172">
        <v>5.5</v>
      </c>
      <c r="J139" s="172">
        <v>5.5</v>
      </c>
      <c r="K139" s="172">
        <v>7.5</v>
      </c>
      <c r="L139" s="172">
        <v>4</v>
      </c>
      <c r="M139" s="174"/>
      <c r="N139" s="172"/>
      <c r="S139" s="166"/>
      <c r="T139" s="166"/>
    </row>
    <row r="140" spans="1:20">
      <c r="A140" s="171">
        <v>135</v>
      </c>
      <c r="B140" s="172">
        <v>140041</v>
      </c>
      <c r="C140" s="172" t="s">
        <v>328</v>
      </c>
      <c r="D140" s="172" t="s">
        <v>223</v>
      </c>
      <c r="E140" s="172" t="s">
        <v>329</v>
      </c>
      <c r="F140" s="172" t="s">
        <v>2227</v>
      </c>
      <c r="G140" s="172">
        <v>7.5</v>
      </c>
      <c r="H140" s="172">
        <v>8</v>
      </c>
      <c r="I140" s="172">
        <v>5</v>
      </c>
      <c r="J140" s="172">
        <v>3</v>
      </c>
      <c r="K140" s="172">
        <v>7.5</v>
      </c>
      <c r="L140" s="172">
        <v>10</v>
      </c>
      <c r="M140" s="174"/>
      <c r="N140" s="172"/>
      <c r="S140" s="166"/>
      <c r="T140" s="166"/>
    </row>
    <row r="141" spans="1:20">
      <c r="A141" s="171">
        <v>136</v>
      </c>
      <c r="B141" s="172">
        <v>170025</v>
      </c>
      <c r="C141" s="172" t="s">
        <v>330</v>
      </c>
      <c r="D141" s="172" t="s">
        <v>223</v>
      </c>
      <c r="E141" s="172" t="s">
        <v>331</v>
      </c>
      <c r="F141" s="172" t="s">
        <v>2229</v>
      </c>
      <c r="G141" s="172">
        <v>5</v>
      </c>
      <c r="H141" s="172">
        <v>6.5</v>
      </c>
      <c r="I141" s="172">
        <v>5</v>
      </c>
      <c r="J141" s="172">
        <v>8</v>
      </c>
      <c r="K141" s="172">
        <v>7.5</v>
      </c>
      <c r="L141" s="172">
        <v>7.5</v>
      </c>
      <c r="M141" s="174"/>
      <c r="N141" s="172"/>
      <c r="S141" s="166"/>
      <c r="T141" s="166"/>
    </row>
    <row r="142" spans="1:20">
      <c r="A142" s="171">
        <v>137</v>
      </c>
      <c r="B142" s="172">
        <v>140047</v>
      </c>
      <c r="C142" s="172" t="s">
        <v>332</v>
      </c>
      <c r="D142" s="172" t="s">
        <v>223</v>
      </c>
      <c r="E142" s="172" t="s">
        <v>333</v>
      </c>
      <c r="F142" s="172" t="s">
        <v>2227</v>
      </c>
      <c r="G142" s="172">
        <v>4</v>
      </c>
      <c r="H142" s="172">
        <v>7.5</v>
      </c>
      <c r="I142" s="172">
        <v>6</v>
      </c>
      <c r="J142" s="172">
        <v>2.5</v>
      </c>
      <c r="K142" s="172">
        <v>7</v>
      </c>
      <c r="L142" s="172">
        <v>8</v>
      </c>
      <c r="M142" s="174"/>
      <c r="N142" s="172"/>
      <c r="S142" s="166"/>
      <c r="T142" s="166"/>
    </row>
    <row r="143" spans="1:20">
      <c r="A143" s="171">
        <v>138</v>
      </c>
      <c r="B143" s="172">
        <v>40030</v>
      </c>
      <c r="C143" s="172" t="s">
        <v>334</v>
      </c>
      <c r="D143" s="172" t="s">
        <v>223</v>
      </c>
      <c r="E143" s="172" t="s">
        <v>335</v>
      </c>
      <c r="F143" s="172" t="s">
        <v>2231</v>
      </c>
      <c r="G143" s="172">
        <v>7.5</v>
      </c>
      <c r="H143" s="172">
        <v>5.5</v>
      </c>
      <c r="I143" s="172">
        <v>6.5</v>
      </c>
      <c r="J143" s="172">
        <v>6.5</v>
      </c>
      <c r="K143" s="172">
        <v>7</v>
      </c>
      <c r="L143" s="172">
        <v>6</v>
      </c>
      <c r="M143" s="174"/>
      <c r="N143" s="172"/>
      <c r="S143" s="166"/>
      <c r="T143" s="166"/>
    </row>
    <row r="144" spans="1:20">
      <c r="A144" s="171">
        <v>139</v>
      </c>
      <c r="B144" s="172">
        <v>140027</v>
      </c>
      <c r="C144" s="172" t="s">
        <v>177</v>
      </c>
      <c r="D144" s="172" t="s">
        <v>223</v>
      </c>
      <c r="E144" s="172" t="s">
        <v>336</v>
      </c>
      <c r="F144" s="172" t="s">
        <v>2227</v>
      </c>
      <c r="G144" s="172">
        <v>4</v>
      </c>
      <c r="H144" s="172">
        <v>6.5</v>
      </c>
      <c r="I144" s="172">
        <v>5</v>
      </c>
      <c r="J144" s="172">
        <v>2</v>
      </c>
      <c r="K144" s="172">
        <v>7</v>
      </c>
      <c r="L144" s="172">
        <v>9</v>
      </c>
      <c r="M144" s="174"/>
      <c r="N144" s="172"/>
      <c r="S144" s="166"/>
      <c r="T144" s="166"/>
    </row>
    <row r="145" spans="1:20">
      <c r="A145" s="171">
        <v>140</v>
      </c>
      <c r="B145" s="172">
        <v>10024</v>
      </c>
      <c r="C145" s="172" t="s">
        <v>337</v>
      </c>
      <c r="D145" s="172" t="s">
        <v>223</v>
      </c>
      <c r="E145" s="172" t="s">
        <v>338</v>
      </c>
      <c r="F145" s="172" t="s">
        <v>2231</v>
      </c>
      <c r="G145" s="172">
        <v>3</v>
      </c>
      <c r="H145" s="172">
        <v>2.5</v>
      </c>
      <c r="I145" s="172">
        <v>2</v>
      </c>
      <c r="J145" s="172">
        <v>5</v>
      </c>
      <c r="K145" s="172">
        <v>7</v>
      </c>
      <c r="L145" s="172">
        <v>4</v>
      </c>
      <c r="M145" s="174"/>
      <c r="N145" s="172"/>
      <c r="S145" s="166"/>
      <c r="T145" s="166"/>
    </row>
    <row r="146" spans="1:20">
      <c r="A146" s="171">
        <v>141</v>
      </c>
      <c r="B146" s="172">
        <v>120028</v>
      </c>
      <c r="C146" s="172" t="s">
        <v>339</v>
      </c>
      <c r="D146" s="172" t="s">
        <v>223</v>
      </c>
      <c r="E146" s="172" t="s">
        <v>340</v>
      </c>
      <c r="F146" s="172" t="s">
        <v>2231</v>
      </c>
      <c r="G146" s="172">
        <v>7</v>
      </c>
      <c r="H146" s="172">
        <v>7</v>
      </c>
      <c r="I146" s="172">
        <v>7</v>
      </c>
      <c r="J146" s="172">
        <v>8</v>
      </c>
      <c r="K146" s="172">
        <v>7</v>
      </c>
      <c r="L146" s="172">
        <v>6</v>
      </c>
      <c r="M146" s="174"/>
      <c r="N146" s="172"/>
      <c r="S146" s="166"/>
      <c r="T146" s="166"/>
    </row>
    <row r="147" spans="1:20">
      <c r="A147" s="171">
        <v>142</v>
      </c>
      <c r="B147" s="172">
        <v>40032</v>
      </c>
      <c r="C147" s="172" t="s">
        <v>341</v>
      </c>
      <c r="D147" s="172" t="s">
        <v>223</v>
      </c>
      <c r="E147" s="172" t="s">
        <v>342</v>
      </c>
      <c r="F147" s="172" t="s">
        <v>2231</v>
      </c>
      <c r="G147" s="172">
        <v>5</v>
      </c>
      <c r="H147" s="172">
        <v>6</v>
      </c>
      <c r="I147" s="172">
        <v>6</v>
      </c>
      <c r="J147" s="172">
        <v>6.5</v>
      </c>
      <c r="K147" s="172">
        <v>7</v>
      </c>
      <c r="L147" s="172">
        <v>6.5</v>
      </c>
      <c r="M147" s="174"/>
      <c r="N147" s="172"/>
      <c r="S147" s="166"/>
      <c r="T147" s="166"/>
    </row>
    <row r="148" spans="1:20">
      <c r="A148" s="171">
        <v>143</v>
      </c>
      <c r="B148" s="172">
        <v>200024</v>
      </c>
      <c r="C148" s="172" t="s">
        <v>343</v>
      </c>
      <c r="D148" s="172" t="s">
        <v>223</v>
      </c>
      <c r="E148" s="172" t="s">
        <v>344</v>
      </c>
      <c r="F148" s="172" t="s">
        <v>2227</v>
      </c>
      <c r="G148" s="172">
        <v>3.5</v>
      </c>
      <c r="H148" s="172">
        <v>5.5</v>
      </c>
      <c r="I148" s="172">
        <v>2.5</v>
      </c>
      <c r="J148" s="172">
        <v>4</v>
      </c>
      <c r="K148" s="172">
        <v>7</v>
      </c>
      <c r="L148" s="172">
        <v>8.5</v>
      </c>
      <c r="M148" s="174"/>
      <c r="N148" s="172"/>
      <c r="S148" s="166"/>
      <c r="T148" s="166"/>
    </row>
    <row r="149" spans="1:20">
      <c r="A149" s="171">
        <v>144</v>
      </c>
      <c r="B149" s="172">
        <v>200037</v>
      </c>
      <c r="C149" s="172" t="s">
        <v>345</v>
      </c>
      <c r="D149" s="172" t="s">
        <v>223</v>
      </c>
      <c r="E149" s="172" t="s">
        <v>346</v>
      </c>
      <c r="F149" s="172" t="s">
        <v>2229</v>
      </c>
      <c r="G149" s="172">
        <v>6.5</v>
      </c>
      <c r="H149" s="172">
        <v>5.5</v>
      </c>
      <c r="I149" s="172">
        <v>5.5</v>
      </c>
      <c r="J149" s="172">
        <v>0.5</v>
      </c>
      <c r="K149" s="172">
        <v>7</v>
      </c>
      <c r="L149" s="172">
        <v>7.5</v>
      </c>
      <c r="M149" s="174"/>
      <c r="N149" s="172"/>
      <c r="S149" s="166"/>
      <c r="T149" s="166"/>
    </row>
    <row r="150" spans="1:20">
      <c r="A150" s="171">
        <v>145</v>
      </c>
      <c r="B150" s="172">
        <v>120027</v>
      </c>
      <c r="C150" s="172" t="s">
        <v>347</v>
      </c>
      <c r="D150" s="172" t="s">
        <v>223</v>
      </c>
      <c r="E150" s="172" t="s">
        <v>348</v>
      </c>
      <c r="F150" s="172" t="s">
        <v>2231</v>
      </c>
      <c r="G150" s="172">
        <v>5.5</v>
      </c>
      <c r="H150" s="172">
        <v>5.5</v>
      </c>
      <c r="I150" s="172">
        <v>5</v>
      </c>
      <c r="J150" s="172">
        <v>2</v>
      </c>
      <c r="K150" s="172">
        <v>7</v>
      </c>
      <c r="L150" s="172">
        <v>3</v>
      </c>
      <c r="M150" s="174"/>
      <c r="N150" s="172"/>
      <c r="S150" s="166"/>
      <c r="T150" s="166"/>
    </row>
    <row r="151" spans="1:20">
      <c r="A151" s="171">
        <v>146</v>
      </c>
      <c r="B151" s="172">
        <v>140051</v>
      </c>
      <c r="C151" s="172" t="s">
        <v>349</v>
      </c>
      <c r="D151" s="172" t="s">
        <v>223</v>
      </c>
      <c r="E151" s="172" t="s">
        <v>350</v>
      </c>
      <c r="F151" s="172" t="s">
        <v>2231</v>
      </c>
      <c r="G151" s="172">
        <v>6</v>
      </c>
      <c r="H151" s="172">
        <v>7.5</v>
      </c>
      <c r="I151" s="172">
        <v>4.5</v>
      </c>
      <c r="J151" s="172">
        <v>5</v>
      </c>
      <c r="K151" s="172">
        <v>7</v>
      </c>
      <c r="L151" s="172">
        <v>4</v>
      </c>
      <c r="M151" s="174"/>
      <c r="N151" s="172"/>
      <c r="S151" s="166"/>
      <c r="T151" s="166"/>
    </row>
    <row r="152" spans="1:20">
      <c r="A152" s="171">
        <v>147</v>
      </c>
      <c r="B152" s="172">
        <v>40028</v>
      </c>
      <c r="C152" s="172" t="s">
        <v>351</v>
      </c>
      <c r="D152" s="172" t="s">
        <v>352</v>
      </c>
      <c r="E152" s="172" t="s">
        <v>230</v>
      </c>
      <c r="F152" s="172" t="s">
        <v>2231</v>
      </c>
      <c r="G152" s="172">
        <v>5.5</v>
      </c>
      <c r="H152" s="172">
        <v>5.5</v>
      </c>
      <c r="I152" s="172">
        <v>6</v>
      </c>
      <c r="J152" s="172">
        <v>3.5</v>
      </c>
      <c r="K152" s="172">
        <v>7</v>
      </c>
      <c r="L152" s="172">
        <v>6</v>
      </c>
      <c r="M152" s="174"/>
      <c r="N152" s="172"/>
      <c r="S152" s="166"/>
      <c r="T152" s="166"/>
    </row>
    <row r="153" spans="1:20">
      <c r="A153" s="171">
        <v>148</v>
      </c>
      <c r="B153" s="172">
        <v>140025</v>
      </c>
      <c r="C153" s="172" t="s">
        <v>251</v>
      </c>
      <c r="D153" s="172" t="s">
        <v>223</v>
      </c>
      <c r="E153" s="172" t="s">
        <v>353</v>
      </c>
      <c r="F153" s="172" t="s">
        <v>2227</v>
      </c>
      <c r="G153" s="172">
        <v>4.5</v>
      </c>
      <c r="H153" s="172">
        <v>3</v>
      </c>
      <c r="I153" s="172">
        <v>2</v>
      </c>
      <c r="J153" s="172">
        <v>3</v>
      </c>
      <c r="K153" s="172">
        <v>7</v>
      </c>
      <c r="L153" s="172">
        <v>9.5</v>
      </c>
      <c r="M153" s="174"/>
      <c r="N153" s="172"/>
      <c r="S153" s="166"/>
      <c r="T153" s="166"/>
    </row>
    <row r="154" spans="1:20">
      <c r="A154" s="171">
        <v>149</v>
      </c>
      <c r="B154" s="172">
        <v>200046</v>
      </c>
      <c r="C154" s="172" t="s">
        <v>359</v>
      </c>
      <c r="D154" s="172" t="s">
        <v>223</v>
      </c>
      <c r="E154" s="172" t="s">
        <v>360</v>
      </c>
      <c r="F154" s="172" t="s">
        <v>2229</v>
      </c>
      <c r="G154" s="172">
        <v>6.5</v>
      </c>
      <c r="H154" s="172">
        <v>5.5</v>
      </c>
      <c r="I154" s="172">
        <v>6.5</v>
      </c>
      <c r="J154" s="172">
        <v>4</v>
      </c>
      <c r="K154" s="172">
        <v>7</v>
      </c>
      <c r="L154" s="172">
        <v>7.5</v>
      </c>
      <c r="M154" s="174"/>
      <c r="N154" s="172"/>
      <c r="S154" s="166"/>
      <c r="T154" s="166"/>
    </row>
    <row r="155" spans="1:20">
      <c r="A155" s="171">
        <v>150</v>
      </c>
      <c r="B155" s="172">
        <v>10032</v>
      </c>
      <c r="C155" s="172" t="s">
        <v>361</v>
      </c>
      <c r="D155" s="172" t="s">
        <v>223</v>
      </c>
      <c r="E155" s="172" t="s">
        <v>362</v>
      </c>
      <c r="F155" s="172" t="s">
        <v>2229</v>
      </c>
      <c r="G155" s="172">
        <v>6</v>
      </c>
      <c r="H155" s="172">
        <v>8.5</v>
      </c>
      <c r="I155" s="172">
        <v>6</v>
      </c>
      <c r="J155" s="172">
        <v>7.5</v>
      </c>
      <c r="K155" s="172">
        <v>7</v>
      </c>
      <c r="L155" s="172">
        <v>7.5</v>
      </c>
      <c r="M155" s="174"/>
      <c r="N155" s="172"/>
      <c r="S155" s="166"/>
      <c r="T155" s="166"/>
    </row>
    <row r="156" spans="1:20">
      <c r="A156" s="171">
        <v>151</v>
      </c>
      <c r="B156" s="172">
        <v>140054</v>
      </c>
      <c r="C156" s="172" t="s">
        <v>363</v>
      </c>
      <c r="D156" s="172" t="s">
        <v>223</v>
      </c>
      <c r="E156" s="172" t="s">
        <v>325</v>
      </c>
      <c r="F156" s="172" t="s">
        <v>2229</v>
      </c>
      <c r="G156" s="172">
        <v>7</v>
      </c>
      <c r="H156" s="172">
        <v>7.5</v>
      </c>
      <c r="I156" s="172">
        <v>5.5</v>
      </c>
      <c r="J156" s="172">
        <v>4.5</v>
      </c>
      <c r="K156" s="172">
        <v>7</v>
      </c>
      <c r="L156" s="172">
        <v>7.5</v>
      </c>
      <c r="M156" s="174"/>
      <c r="N156" s="172"/>
      <c r="S156" s="166"/>
      <c r="T156" s="166"/>
    </row>
    <row r="157" spans="1:20">
      <c r="A157" s="171">
        <v>152</v>
      </c>
      <c r="B157" s="172">
        <v>170044</v>
      </c>
      <c r="C157" s="172" t="s">
        <v>225</v>
      </c>
      <c r="D157" s="172" t="s">
        <v>223</v>
      </c>
      <c r="E157" s="172" t="s">
        <v>364</v>
      </c>
      <c r="F157" s="172" t="s">
        <v>2231</v>
      </c>
      <c r="G157" s="172">
        <v>5.5</v>
      </c>
      <c r="H157" s="172">
        <v>5</v>
      </c>
      <c r="I157" s="172">
        <v>5</v>
      </c>
      <c r="J157" s="172">
        <v>8</v>
      </c>
      <c r="K157" s="172">
        <v>7</v>
      </c>
      <c r="L157" s="172">
        <v>4.5</v>
      </c>
      <c r="M157" s="174"/>
      <c r="N157" s="172"/>
      <c r="S157" s="166"/>
      <c r="T157" s="166"/>
    </row>
    <row r="158" spans="1:20">
      <c r="A158" s="171">
        <v>153</v>
      </c>
      <c r="B158" s="172">
        <v>140031</v>
      </c>
      <c r="C158" s="172" t="s">
        <v>365</v>
      </c>
      <c r="D158" s="172" t="s">
        <v>223</v>
      </c>
      <c r="E158" s="172" t="s">
        <v>366</v>
      </c>
      <c r="F158" s="172" t="s">
        <v>2231</v>
      </c>
      <c r="G158" s="172">
        <v>5</v>
      </c>
      <c r="H158" s="172">
        <v>6</v>
      </c>
      <c r="I158" s="172">
        <v>3.5</v>
      </c>
      <c r="J158" s="172">
        <v>6</v>
      </c>
      <c r="K158" s="172">
        <v>7</v>
      </c>
      <c r="L158" s="172">
        <v>6.5</v>
      </c>
      <c r="M158" s="174"/>
      <c r="N158" s="172"/>
      <c r="S158" s="166"/>
      <c r="T158" s="166"/>
    </row>
    <row r="159" spans="1:20">
      <c r="A159" s="171">
        <v>154</v>
      </c>
      <c r="B159" s="172">
        <v>10028</v>
      </c>
      <c r="C159" s="172" t="s">
        <v>367</v>
      </c>
      <c r="D159" s="172" t="s">
        <v>223</v>
      </c>
      <c r="E159" s="172" t="s">
        <v>368</v>
      </c>
      <c r="F159" s="172" t="s">
        <v>2229</v>
      </c>
      <c r="G159" s="172">
        <v>4</v>
      </c>
      <c r="H159" s="172">
        <v>5.5</v>
      </c>
      <c r="I159" s="172">
        <v>7</v>
      </c>
      <c r="J159" s="172">
        <v>5.5</v>
      </c>
      <c r="K159" s="172">
        <v>6.5</v>
      </c>
      <c r="L159" s="172">
        <v>7.5</v>
      </c>
      <c r="M159" s="174"/>
      <c r="N159" s="172"/>
      <c r="S159" s="166"/>
      <c r="T159" s="166"/>
    </row>
    <row r="160" spans="1:20">
      <c r="A160" s="171">
        <v>155</v>
      </c>
      <c r="B160" s="172">
        <v>140024</v>
      </c>
      <c r="C160" s="172" t="s">
        <v>369</v>
      </c>
      <c r="D160" s="172" t="s">
        <v>223</v>
      </c>
      <c r="E160" s="172" t="s">
        <v>370</v>
      </c>
      <c r="F160" s="172" t="s">
        <v>2231</v>
      </c>
      <c r="G160" s="172">
        <v>6</v>
      </c>
      <c r="H160" s="172">
        <v>4</v>
      </c>
      <c r="I160" s="172">
        <v>2.5</v>
      </c>
      <c r="J160" s="172">
        <v>3.5</v>
      </c>
      <c r="K160" s="172">
        <v>6.5</v>
      </c>
      <c r="L160" s="172">
        <v>5.5</v>
      </c>
      <c r="M160" s="174"/>
      <c r="N160" s="172"/>
      <c r="S160" s="166"/>
      <c r="T160" s="166"/>
    </row>
    <row r="161" spans="1:20">
      <c r="A161" s="171">
        <v>156</v>
      </c>
      <c r="B161" s="172">
        <v>140026</v>
      </c>
      <c r="C161" s="172" t="s">
        <v>371</v>
      </c>
      <c r="D161" s="172" t="s">
        <v>223</v>
      </c>
      <c r="E161" s="172" t="s">
        <v>170</v>
      </c>
      <c r="F161" s="172" t="s">
        <v>2231</v>
      </c>
      <c r="G161" s="172">
        <v>4</v>
      </c>
      <c r="H161" s="172">
        <v>6</v>
      </c>
      <c r="I161" s="172">
        <v>4.5</v>
      </c>
      <c r="J161" s="172">
        <v>3</v>
      </c>
      <c r="K161" s="172">
        <v>6.5</v>
      </c>
      <c r="L161" s="172">
        <v>4</v>
      </c>
      <c r="M161" s="174"/>
      <c r="N161" s="172"/>
      <c r="S161" s="166"/>
      <c r="T161" s="166"/>
    </row>
    <row r="162" spans="1:20">
      <c r="A162" s="171">
        <v>157</v>
      </c>
      <c r="B162" s="172">
        <v>10046</v>
      </c>
      <c r="C162" s="172" t="s">
        <v>372</v>
      </c>
      <c r="D162" s="172" t="s">
        <v>223</v>
      </c>
      <c r="E162" s="172" t="s">
        <v>373</v>
      </c>
      <c r="F162" s="172" t="s">
        <v>2231</v>
      </c>
      <c r="G162" s="172">
        <v>6</v>
      </c>
      <c r="H162" s="172">
        <v>6</v>
      </c>
      <c r="I162" s="172">
        <v>5.5</v>
      </c>
      <c r="J162" s="172">
        <v>6</v>
      </c>
      <c r="K162" s="172">
        <v>6.5</v>
      </c>
      <c r="L162" s="172">
        <v>6</v>
      </c>
      <c r="M162" s="174"/>
      <c r="N162" s="172"/>
      <c r="S162" s="166"/>
      <c r="T162" s="166"/>
    </row>
    <row r="163" spans="1:20">
      <c r="A163" s="171">
        <v>158</v>
      </c>
      <c r="B163" s="172">
        <v>10051</v>
      </c>
      <c r="C163" s="172" t="s">
        <v>374</v>
      </c>
      <c r="D163" s="172" t="s">
        <v>223</v>
      </c>
      <c r="E163" s="172" t="s">
        <v>375</v>
      </c>
      <c r="F163" s="172" t="s">
        <v>2231</v>
      </c>
      <c r="G163" s="172">
        <v>6</v>
      </c>
      <c r="H163" s="172">
        <v>4</v>
      </c>
      <c r="I163" s="172">
        <v>3.5</v>
      </c>
      <c r="J163" s="172">
        <v>8</v>
      </c>
      <c r="K163" s="172">
        <v>6.5</v>
      </c>
      <c r="L163" s="172">
        <v>2.5</v>
      </c>
      <c r="M163" s="174"/>
      <c r="N163" s="172"/>
      <c r="S163" s="166"/>
      <c r="T163" s="166"/>
    </row>
    <row r="164" spans="1:20">
      <c r="A164" s="171">
        <v>159</v>
      </c>
      <c r="B164" s="172">
        <v>140048</v>
      </c>
      <c r="C164" s="172" t="s">
        <v>376</v>
      </c>
      <c r="D164" s="172" t="s">
        <v>223</v>
      </c>
      <c r="E164" s="172" t="s">
        <v>218</v>
      </c>
      <c r="F164" s="172" t="s">
        <v>2227</v>
      </c>
      <c r="G164" s="172">
        <v>5.5</v>
      </c>
      <c r="H164" s="172">
        <v>7.5</v>
      </c>
      <c r="I164" s="172">
        <v>6.5</v>
      </c>
      <c r="J164" s="172">
        <v>4</v>
      </c>
      <c r="K164" s="172">
        <v>6.5</v>
      </c>
      <c r="L164" s="172">
        <v>8</v>
      </c>
      <c r="M164" s="174"/>
      <c r="N164" s="172"/>
      <c r="S164" s="166"/>
      <c r="T164" s="166"/>
    </row>
    <row r="165" spans="1:20">
      <c r="A165" s="171">
        <v>160</v>
      </c>
      <c r="B165" s="172">
        <v>120015</v>
      </c>
      <c r="C165" s="172" t="s">
        <v>377</v>
      </c>
      <c r="D165" s="172" t="s">
        <v>223</v>
      </c>
      <c r="E165" s="172" t="s">
        <v>378</v>
      </c>
      <c r="F165" s="172" t="s">
        <v>2227</v>
      </c>
      <c r="G165" s="172">
        <v>6.5</v>
      </c>
      <c r="H165" s="172">
        <v>9.5</v>
      </c>
      <c r="I165" s="172">
        <v>5.5</v>
      </c>
      <c r="J165" s="172">
        <v>6.5</v>
      </c>
      <c r="K165" s="172">
        <v>6.5</v>
      </c>
      <c r="L165" s="172">
        <v>8.5</v>
      </c>
      <c r="M165" s="174"/>
      <c r="N165" s="172"/>
      <c r="S165" s="166"/>
      <c r="T165" s="166"/>
    </row>
    <row r="166" spans="1:20">
      <c r="A166" s="171">
        <v>161</v>
      </c>
      <c r="B166" s="172">
        <v>200028</v>
      </c>
      <c r="C166" s="172" t="s">
        <v>379</v>
      </c>
      <c r="D166" s="172" t="s">
        <v>223</v>
      </c>
      <c r="E166" s="172" t="s">
        <v>380</v>
      </c>
      <c r="F166" s="172" t="s">
        <v>2231</v>
      </c>
      <c r="G166" s="172">
        <v>6</v>
      </c>
      <c r="H166" s="172">
        <v>4</v>
      </c>
      <c r="I166" s="172">
        <v>1.5</v>
      </c>
      <c r="J166" s="172">
        <v>5</v>
      </c>
      <c r="K166" s="172">
        <v>6.5</v>
      </c>
      <c r="L166" s="172">
        <v>6.5</v>
      </c>
      <c r="M166" s="174"/>
      <c r="N166" s="172"/>
      <c r="S166" s="166"/>
      <c r="T166" s="166"/>
    </row>
    <row r="167" spans="1:20">
      <c r="A167" s="171">
        <v>162</v>
      </c>
      <c r="B167" s="172">
        <v>140040</v>
      </c>
      <c r="C167" s="172" t="s">
        <v>381</v>
      </c>
      <c r="D167" s="172" t="s">
        <v>223</v>
      </c>
      <c r="E167" s="172" t="s">
        <v>382</v>
      </c>
      <c r="F167" s="172" t="s">
        <v>2231</v>
      </c>
      <c r="G167" s="172">
        <v>5.5</v>
      </c>
      <c r="H167" s="172">
        <v>6.5</v>
      </c>
      <c r="I167" s="172">
        <v>5.5</v>
      </c>
      <c r="J167" s="172">
        <v>2.5</v>
      </c>
      <c r="K167" s="172">
        <v>6.5</v>
      </c>
      <c r="L167" s="172">
        <v>5.5</v>
      </c>
      <c r="M167" s="174"/>
      <c r="N167" s="172"/>
      <c r="S167" s="166"/>
      <c r="T167" s="166"/>
    </row>
    <row r="168" spans="1:20">
      <c r="A168" s="171">
        <v>163</v>
      </c>
      <c r="B168" s="172">
        <v>170041</v>
      </c>
      <c r="C168" s="172" t="s">
        <v>383</v>
      </c>
      <c r="D168" s="172" t="s">
        <v>352</v>
      </c>
      <c r="E168" s="172" t="s">
        <v>384</v>
      </c>
      <c r="F168" s="172" t="s">
        <v>2227</v>
      </c>
      <c r="G168" s="172">
        <v>6.5</v>
      </c>
      <c r="H168" s="172">
        <v>6.5</v>
      </c>
      <c r="I168" s="172">
        <v>3.5</v>
      </c>
      <c r="J168" s="172">
        <v>6.5</v>
      </c>
      <c r="K168" s="172">
        <v>6.5</v>
      </c>
      <c r="L168" s="172">
        <v>8</v>
      </c>
      <c r="M168" s="174"/>
      <c r="N168" s="172"/>
      <c r="S168" s="166"/>
      <c r="T168" s="166"/>
    </row>
    <row r="169" spans="1:20">
      <c r="A169" s="171">
        <v>164</v>
      </c>
      <c r="B169" s="172">
        <v>170048</v>
      </c>
      <c r="C169" s="172" t="s">
        <v>385</v>
      </c>
      <c r="D169" s="172" t="s">
        <v>352</v>
      </c>
      <c r="E169" s="172" t="s">
        <v>386</v>
      </c>
      <c r="F169" s="172" t="s">
        <v>2231</v>
      </c>
      <c r="G169" s="172">
        <v>7.5</v>
      </c>
      <c r="H169" s="172">
        <v>5.5</v>
      </c>
      <c r="I169" s="172">
        <v>3</v>
      </c>
      <c r="J169" s="172">
        <v>3</v>
      </c>
      <c r="K169" s="172">
        <v>6.5</v>
      </c>
      <c r="L169" s="172">
        <v>5.5</v>
      </c>
      <c r="M169" s="174"/>
      <c r="N169" s="172"/>
      <c r="S169" s="166"/>
      <c r="T169" s="166"/>
    </row>
    <row r="170" spans="1:20">
      <c r="A170" s="171">
        <v>165</v>
      </c>
      <c r="B170" s="172">
        <v>120025</v>
      </c>
      <c r="C170" s="172" t="s">
        <v>387</v>
      </c>
      <c r="D170" s="172" t="s">
        <v>223</v>
      </c>
      <c r="E170" s="172" t="s">
        <v>388</v>
      </c>
      <c r="F170" s="172" t="s">
        <v>2227</v>
      </c>
      <c r="G170" s="172">
        <v>6</v>
      </c>
      <c r="H170" s="172">
        <v>4.5</v>
      </c>
      <c r="I170" s="172">
        <v>2.5</v>
      </c>
      <c r="J170" s="172">
        <v>4</v>
      </c>
      <c r="K170" s="172">
        <v>6</v>
      </c>
      <c r="L170" s="172">
        <v>8</v>
      </c>
      <c r="M170" s="174"/>
      <c r="N170" s="172"/>
      <c r="S170" s="166"/>
      <c r="T170" s="166"/>
    </row>
    <row r="171" spans="1:20">
      <c r="A171" s="171">
        <v>166</v>
      </c>
      <c r="B171" s="172">
        <v>200025</v>
      </c>
      <c r="C171" s="172" t="s">
        <v>389</v>
      </c>
      <c r="D171" s="172" t="s">
        <v>223</v>
      </c>
      <c r="E171" s="172" t="s">
        <v>390</v>
      </c>
      <c r="F171" s="172" t="s">
        <v>2231</v>
      </c>
      <c r="G171" s="172">
        <v>5</v>
      </c>
      <c r="H171" s="172">
        <v>5</v>
      </c>
      <c r="I171" s="172">
        <v>4</v>
      </c>
      <c r="J171" s="172">
        <v>2</v>
      </c>
      <c r="K171" s="172">
        <v>6</v>
      </c>
      <c r="L171" s="172">
        <v>4</v>
      </c>
      <c r="M171" s="174"/>
      <c r="N171" s="172"/>
      <c r="S171" s="166"/>
      <c r="T171" s="166"/>
    </row>
    <row r="172" spans="1:20">
      <c r="A172" s="171">
        <v>167</v>
      </c>
      <c r="B172" s="172">
        <v>80011</v>
      </c>
      <c r="C172" s="172" t="s">
        <v>391</v>
      </c>
      <c r="D172" s="172" t="s">
        <v>223</v>
      </c>
      <c r="E172" s="172" t="s">
        <v>392</v>
      </c>
      <c r="F172" s="172" t="s">
        <v>2231</v>
      </c>
      <c r="G172" s="172">
        <v>2.5</v>
      </c>
      <c r="H172" s="172">
        <v>5</v>
      </c>
      <c r="I172" s="172">
        <v>3</v>
      </c>
      <c r="J172" s="172">
        <v>5</v>
      </c>
      <c r="K172" s="172">
        <v>6</v>
      </c>
      <c r="L172" s="172">
        <v>6</v>
      </c>
      <c r="M172" s="174"/>
      <c r="N172" s="172"/>
      <c r="S172" s="166"/>
      <c r="T172" s="166"/>
    </row>
    <row r="173" spans="1:20">
      <c r="A173" s="171">
        <v>168</v>
      </c>
      <c r="B173" s="172">
        <v>200030</v>
      </c>
      <c r="C173" s="172" t="s">
        <v>393</v>
      </c>
      <c r="D173" s="172" t="s">
        <v>223</v>
      </c>
      <c r="E173" s="172" t="s">
        <v>118</v>
      </c>
      <c r="F173" s="172" t="s">
        <v>2231</v>
      </c>
      <c r="G173" s="172">
        <v>7</v>
      </c>
      <c r="H173" s="172">
        <v>4.5</v>
      </c>
      <c r="I173" s="172">
        <v>4.5</v>
      </c>
      <c r="J173" s="172">
        <v>1.5</v>
      </c>
      <c r="K173" s="172">
        <v>6</v>
      </c>
      <c r="L173" s="172">
        <v>5</v>
      </c>
      <c r="M173" s="174"/>
      <c r="N173" s="172"/>
      <c r="S173" s="166"/>
      <c r="T173" s="166"/>
    </row>
    <row r="174" spans="1:20">
      <c r="A174" s="171">
        <v>169</v>
      </c>
      <c r="B174" s="172">
        <v>80014</v>
      </c>
      <c r="C174" s="172" t="s">
        <v>394</v>
      </c>
      <c r="D174" s="172" t="s">
        <v>223</v>
      </c>
      <c r="E174" s="172" t="s">
        <v>395</v>
      </c>
      <c r="F174" s="172" t="s">
        <v>2227</v>
      </c>
      <c r="G174" s="172">
        <v>7.5</v>
      </c>
      <c r="H174" s="172">
        <v>8.5</v>
      </c>
      <c r="I174" s="172">
        <v>5.5</v>
      </c>
      <c r="J174" s="172">
        <v>6</v>
      </c>
      <c r="K174" s="172">
        <v>6</v>
      </c>
      <c r="L174" s="172">
        <v>9.5</v>
      </c>
      <c r="M174" s="174"/>
      <c r="N174" s="172"/>
      <c r="S174" s="166"/>
      <c r="T174" s="166"/>
    </row>
    <row r="175" spans="1:20">
      <c r="A175" s="171">
        <v>170</v>
      </c>
      <c r="B175" s="172">
        <v>40042</v>
      </c>
      <c r="C175" s="172" t="s">
        <v>297</v>
      </c>
      <c r="D175" s="172" t="s">
        <v>223</v>
      </c>
      <c r="E175" s="172" t="s">
        <v>396</v>
      </c>
      <c r="F175" s="172" t="s">
        <v>2231</v>
      </c>
      <c r="G175" s="172">
        <v>8</v>
      </c>
      <c r="H175" s="172">
        <v>5</v>
      </c>
      <c r="I175" s="172">
        <v>5.5</v>
      </c>
      <c r="J175" s="172">
        <v>6.5</v>
      </c>
      <c r="K175" s="172">
        <v>6</v>
      </c>
      <c r="L175" s="172">
        <v>3.5</v>
      </c>
      <c r="M175" s="174"/>
      <c r="N175" s="172"/>
      <c r="S175" s="166"/>
      <c r="T175" s="166"/>
    </row>
    <row r="176" spans="1:20">
      <c r="A176" s="171">
        <v>171</v>
      </c>
      <c r="B176" s="172">
        <v>140057</v>
      </c>
      <c r="C176" s="172" t="s">
        <v>397</v>
      </c>
      <c r="D176" s="172" t="s">
        <v>223</v>
      </c>
      <c r="E176" s="172" t="s">
        <v>336</v>
      </c>
      <c r="F176" s="172" t="s">
        <v>2231</v>
      </c>
      <c r="G176" s="172">
        <v>5</v>
      </c>
      <c r="H176" s="172">
        <v>4.5</v>
      </c>
      <c r="I176" s="172">
        <v>4</v>
      </c>
      <c r="J176" s="172">
        <v>4</v>
      </c>
      <c r="K176" s="172">
        <v>6</v>
      </c>
      <c r="L176" s="172">
        <v>6.5</v>
      </c>
      <c r="M176" s="174"/>
      <c r="N176" s="172"/>
      <c r="S176" s="166"/>
      <c r="T176" s="166"/>
    </row>
    <row r="177" spans="1:20">
      <c r="A177" s="171">
        <v>172</v>
      </c>
      <c r="B177" s="172">
        <v>10022</v>
      </c>
      <c r="C177" s="172" t="s">
        <v>398</v>
      </c>
      <c r="D177" s="172" t="s">
        <v>223</v>
      </c>
      <c r="E177" s="172" t="s">
        <v>399</v>
      </c>
      <c r="F177" s="172" t="s">
        <v>2231</v>
      </c>
      <c r="G177" s="172">
        <v>5</v>
      </c>
      <c r="H177" s="172">
        <v>5</v>
      </c>
      <c r="I177" s="172">
        <v>3</v>
      </c>
      <c r="J177" s="172">
        <v>5</v>
      </c>
      <c r="K177" s="172">
        <v>6</v>
      </c>
      <c r="L177" s="172">
        <v>3.5</v>
      </c>
      <c r="M177" s="174"/>
      <c r="N177" s="172"/>
      <c r="S177" s="166"/>
      <c r="T177" s="166"/>
    </row>
    <row r="178" spans="1:20">
      <c r="A178" s="171">
        <v>173</v>
      </c>
      <c r="B178" s="172">
        <v>200035</v>
      </c>
      <c r="C178" s="172" t="s">
        <v>400</v>
      </c>
      <c r="D178" s="172" t="s">
        <v>223</v>
      </c>
      <c r="E178" s="172" t="s">
        <v>401</v>
      </c>
      <c r="F178" s="172" t="s">
        <v>2231</v>
      </c>
      <c r="G178" s="172">
        <v>7</v>
      </c>
      <c r="H178" s="172">
        <v>6</v>
      </c>
      <c r="I178" s="172">
        <v>4.5</v>
      </c>
      <c r="J178" s="172">
        <v>4</v>
      </c>
      <c r="K178" s="172">
        <v>6</v>
      </c>
      <c r="L178" s="172">
        <v>6.5</v>
      </c>
      <c r="M178" s="174"/>
      <c r="N178" s="172"/>
      <c r="S178" s="166"/>
      <c r="T178" s="166"/>
    </row>
    <row r="179" spans="1:20">
      <c r="A179" s="171">
        <v>174</v>
      </c>
      <c r="B179" s="172">
        <v>80020</v>
      </c>
      <c r="C179" s="172" t="s">
        <v>402</v>
      </c>
      <c r="D179" s="172" t="s">
        <v>352</v>
      </c>
      <c r="E179" s="172" t="s">
        <v>403</v>
      </c>
      <c r="F179" s="172" t="s">
        <v>2231</v>
      </c>
      <c r="G179" s="172">
        <v>6</v>
      </c>
      <c r="H179" s="172">
        <v>6.5</v>
      </c>
      <c r="I179" s="172">
        <v>5</v>
      </c>
      <c r="J179" s="172">
        <v>7</v>
      </c>
      <c r="K179" s="172">
        <v>6</v>
      </c>
      <c r="L179" s="172">
        <v>6</v>
      </c>
      <c r="M179" s="174"/>
      <c r="N179" s="172"/>
      <c r="S179" s="166"/>
      <c r="T179" s="166"/>
    </row>
    <row r="180" spans="1:20">
      <c r="A180" s="171">
        <v>175</v>
      </c>
      <c r="B180" s="172">
        <v>10040</v>
      </c>
      <c r="C180" s="172" t="s">
        <v>404</v>
      </c>
      <c r="D180" s="172" t="s">
        <v>223</v>
      </c>
      <c r="E180" s="172" t="s">
        <v>405</v>
      </c>
      <c r="F180" s="172" t="s">
        <v>2231</v>
      </c>
      <c r="G180" s="172">
        <v>8</v>
      </c>
      <c r="H180" s="172">
        <v>7</v>
      </c>
      <c r="I180" s="172">
        <v>5.5</v>
      </c>
      <c r="J180" s="172">
        <v>7</v>
      </c>
      <c r="K180" s="172">
        <v>6</v>
      </c>
      <c r="L180" s="172">
        <v>6.5</v>
      </c>
      <c r="M180" s="174"/>
      <c r="N180" s="172"/>
      <c r="S180" s="166"/>
      <c r="T180" s="166"/>
    </row>
    <row r="181" spans="1:20">
      <c r="A181" s="171">
        <v>176</v>
      </c>
      <c r="B181" s="172">
        <v>80024</v>
      </c>
      <c r="C181" s="172" t="s">
        <v>406</v>
      </c>
      <c r="D181" s="172" t="s">
        <v>223</v>
      </c>
      <c r="E181" s="172" t="s">
        <v>407</v>
      </c>
      <c r="F181" s="172" t="s">
        <v>2231</v>
      </c>
      <c r="G181" s="172">
        <v>5</v>
      </c>
      <c r="H181" s="172">
        <v>7</v>
      </c>
      <c r="I181" s="172">
        <v>6.5</v>
      </c>
      <c r="J181" s="172">
        <v>8.5</v>
      </c>
      <c r="K181" s="172">
        <v>6</v>
      </c>
      <c r="L181" s="172">
        <v>6.5</v>
      </c>
      <c r="M181" s="174"/>
      <c r="N181" s="172"/>
      <c r="S181" s="166"/>
      <c r="T181" s="166"/>
    </row>
    <row r="182" spans="1:20">
      <c r="A182" s="171">
        <v>177</v>
      </c>
      <c r="B182" s="172">
        <v>140055</v>
      </c>
      <c r="C182" s="172" t="s">
        <v>408</v>
      </c>
      <c r="D182" s="172" t="s">
        <v>223</v>
      </c>
      <c r="E182" s="172" t="s">
        <v>409</v>
      </c>
      <c r="F182" s="172" t="s">
        <v>2231</v>
      </c>
      <c r="G182" s="172">
        <v>7.5</v>
      </c>
      <c r="H182" s="172">
        <v>6.5</v>
      </c>
      <c r="I182" s="172">
        <v>5.5</v>
      </c>
      <c r="J182" s="172">
        <v>8</v>
      </c>
      <c r="K182" s="172">
        <v>6</v>
      </c>
      <c r="L182" s="172">
        <v>5.5</v>
      </c>
      <c r="M182" s="174"/>
      <c r="N182" s="172"/>
      <c r="S182" s="166"/>
      <c r="T182" s="166"/>
    </row>
    <row r="183" spans="1:20">
      <c r="A183" s="171">
        <v>178</v>
      </c>
      <c r="B183" s="172">
        <v>140045</v>
      </c>
      <c r="C183" s="172" t="s">
        <v>410</v>
      </c>
      <c r="D183" s="172" t="s">
        <v>223</v>
      </c>
      <c r="E183" s="172" t="s">
        <v>411</v>
      </c>
      <c r="F183" s="172" t="s">
        <v>2231</v>
      </c>
      <c r="G183" s="172">
        <v>6</v>
      </c>
      <c r="H183" s="172">
        <v>5</v>
      </c>
      <c r="I183" s="172">
        <v>6.5</v>
      </c>
      <c r="J183" s="172">
        <v>8</v>
      </c>
      <c r="K183" s="172">
        <v>6</v>
      </c>
      <c r="L183" s="172">
        <v>5.5</v>
      </c>
      <c r="M183" s="174"/>
      <c r="N183" s="172"/>
      <c r="S183" s="166"/>
      <c r="T183" s="166"/>
    </row>
    <row r="184" spans="1:20">
      <c r="A184" s="171">
        <v>179</v>
      </c>
      <c r="B184" s="172">
        <v>120010</v>
      </c>
      <c r="C184" s="172" t="s">
        <v>412</v>
      </c>
      <c r="D184" s="172" t="s">
        <v>223</v>
      </c>
      <c r="E184" s="172" t="s">
        <v>413</v>
      </c>
      <c r="F184" s="172" t="s">
        <v>2231</v>
      </c>
      <c r="G184" s="172">
        <v>7</v>
      </c>
      <c r="H184" s="172">
        <v>6</v>
      </c>
      <c r="I184" s="172">
        <v>5</v>
      </c>
      <c r="J184" s="172">
        <v>3</v>
      </c>
      <c r="K184" s="172">
        <v>6</v>
      </c>
      <c r="L184" s="172">
        <v>5.5</v>
      </c>
      <c r="M184" s="174"/>
      <c r="N184" s="172"/>
      <c r="S184" s="166"/>
      <c r="T184" s="166"/>
    </row>
    <row r="185" spans="1:20">
      <c r="A185" s="171">
        <v>180</v>
      </c>
      <c r="B185" s="172">
        <v>120017</v>
      </c>
      <c r="C185" s="172" t="s">
        <v>326</v>
      </c>
      <c r="D185" s="172" t="s">
        <v>223</v>
      </c>
      <c r="E185" s="172" t="s">
        <v>414</v>
      </c>
      <c r="F185" s="172" t="s">
        <v>2231</v>
      </c>
      <c r="G185" s="172">
        <v>6.5</v>
      </c>
      <c r="H185" s="172">
        <v>6.5</v>
      </c>
      <c r="I185" s="172">
        <v>4.5</v>
      </c>
      <c r="J185" s="172">
        <v>6</v>
      </c>
      <c r="K185" s="172">
        <v>6</v>
      </c>
      <c r="L185" s="172">
        <v>4.5</v>
      </c>
      <c r="M185" s="174"/>
      <c r="N185" s="172"/>
      <c r="S185" s="166"/>
      <c r="T185" s="166"/>
    </row>
    <row r="186" spans="1:20">
      <c r="A186" s="171">
        <v>181</v>
      </c>
      <c r="B186" s="172">
        <v>80016</v>
      </c>
      <c r="C186" s="172" t="s">
        <v>415</v>
      </c>
      <c r="D186" s="172" t="s">
        <v>352</v>
      </c>
      <c r="E186" s="172" t="s">
        <v>416</v>
      </c>
      <c r="F186" s="172" t="s">
        <v>2231</v>
      </c>
      <c r="G186" s="172">
        <v>0</v>
      </c>
      <c r="H186" s="172">
        <v>6.5</v>
      </c>
      <c r="I186" s="172">
        <v>2.5</v>
      </c>
      <c r="J186" s="172">
        <v>7</v>
      </c>
      <c r="K186" s="172">
        <v>6</v>
      </c>
      <c r="L186" s="172">
        <v>6.5</v>
      </c>
      <c r="M186" s="174"/>
      <c r="N186" s="172"/>
      <c r="S186" s="166"/>
      <c r="T186" s="166"/>
    </row>
    <row r="187" spans="1:20">
      <c r="A187" s="171">
        <v>182</v>
      </c>
      <c r="B187" s="172">
        <v>170026</v>
      </c>
      <c r="C187" s="172" t="s">
        <v>417</v>
      </c>
      <c r="D187" s="172" t="s">
        <v>352</v>
      </c>
      <c r="E187" s="172" t="s">
        <v>418</v>
      </c>
      <c r="F187" s="172" t="s">
        <v>2231</v>
      </c>
      <c r="G187" s="172">
        <v>7</v>
      </c>
      <c r="H187" s="172">
        <v>5.5</v>
      </c>
      <c r="I187" s="172">
        <v>5</v>
      </c>
      <c r="J187" s="172">
        <v>4</v>
      </c>
      <c r="K187" s="172">
        <v>6</v>
      </c>
      <c r="L187" s="172">
        <v>4.5</v>
      </c>
      <c r="M187" s="174"/>
      <c r="N187" s="172"/>
      <c r="S187" s="166"/>
      <c r="T187" s="166"/>
    </row>
    <row r="188" spans="1:20">
      <c r="A188" s="171">
        <v>183</v>
      </c>
      <c r="B188" s="172">
        <v>170036</v>
      </c>
      <c r="C188" s="172" t="s">
        <v>419</v>
      </c>
      <c r="D188" s="172" t="s">
        <v>352</v>
      </c>
      <c r="E188" s="172" t="s">
        <v>420</v>
      </c>
      <c r="F188" s="172" t="s">
        <v>2229</v>
      </c>
      <c r="G188" s="172">
        <v>8.5</v>
      </c>
      <c r="H188" s="172">
        <v>7.5</v>
      </c>
      <c r="I188" s="172">
        <v>4.5</v>
      </c>
      <c r="J188" s="172">
        <v>6</v>
      </c>
      <c r="K188" s="172">
        <v>6</v>
      </c>
      <c r="L188" s="172">
        <v>7</v>
      </c>
      <c r="M188" s="174"/>
      <c r="N188" s="172"/>
      <c r="S188" s="166"/>
      <c r="T188" s="166"/>
    </row>
    <row r="189" spans="1:20">
      <c r="A189" s="171">
        <v>184</v>
      </c>
      <c r="B189" s="172">
        <v>140010</v>
      </c>
      <c r="C189" s="172" t="s">
        <v>421</v>
      </c>
      <c r="D189" s="172" t="s">
        <v>223</v>
      </c>
      <c r="E189" s="172" t="s">
        <v>422</v>
      </c>
      <c r="F189" s="172" t="s">
        <v>2231</v>
      </c>
      <c r="G189" s="172">
        <v>6</v>
      </c>
      <c r="H189" s="172">
        <v>5</v>
      </c>
      <c r="I189" s="172">
        <v>5.5</v>
      </c>
      <c r="J189" s="172">
        <v>5</v>
      </c>
      <c r="K189" s="172">
        <v>6</v>
      </c>
      <c r="L189" s="172">
        <v>6</v>
      </c>
      <c r="M189" s="174"/>
      <c r="N189" s="172"/>
      <c r="S189" s="166"/>
      <c r="T189" s="166"/>
    </row>
    <row r="190" spans="1:20">
      <c r="A190" s="171">
        <v>185</v>
      </c>
      <c r="B190" s="172">
        <v>40027</v>
      </c>
      <c r="C190" s="172" t="s">
        <v>423</v>
      </c>
      <c r="D190" s="172" t="s">
        <v>352</v>
      </c>
      <c r="E190" s="172" t="s">
        <v>424</v>
      </c>
      <c r="F190" s="172" t="s">
        <v>2231</v>
      </c>
      <c r="G190" s="171"/>
      <c r="H190" s="172">
        <v>5</v>
      </c>
      <c r="I190" s="171"/>
      <c r="J190" s="171"/>
      <c r="K190" s="172">
        <v>6</v>
      </c>
      <c r="L190" s="171"/>
      <c r="M190" s="174"/>
      <c r="N190" s="172"/>
      <c r="S190" s="166"/>
      <c r="T190" s="166"/>
    </row>
    <row r="191" spans="1:20">
      <c r="A191" s="171">
        <v>186</v>
      </c>
      <c r="B191" s="172">
        <v>200045</v>
      </c>
      <c r="C191" s="172" t="s">
        <v>425</v>
      </c>
      <c r="D191" s="172" t="s">
        <v>223</v>
      </c>
      <c r="E191" s="172" t="s">
        <v>426</v>
      </c>
      <c r="F191" s="172" t="s">
        <v>2231</v>
      </c>
      <c r="G191" s="172">
        <v>6.5</v>
      </c>
      <c r="H191" s="172">
        <v>5</v>
      </c>
      <c r="I191" s="172">
        <v>5</v>
      </c>
      <c r="J191" s="172">
        <v>2</v>
      </c>
      <c r="K191" s="172">
        <v>6</v>
      </c>
      <c r="L191" s="172">
        <v>5.5</v>
      </c>
      <c r="M191" s="174"/>
      <c r="N191" s="172"/>
      <c r="S191" s="166"/>
      <c r="T191" s="166"/>
    </row>
    <row r="192" spans="1:20">
      <c r="A192" s="171">
        <v>187</v>
      </c>
      <c r="B192" s="172">
        <v>80021</v>
      </c>
      <c r="C192" s="172" t="s">
        <v>381</v>
      </c>
      <c r="D192" s="172" t="s">
        <v>223</v>
      </c>
      <c r="E192" s="172" t="s">
        <v>427</v>
      </c>
      <c r="F192" s="172" t="s">
        <v>2231</v>
      </c>
      <c r="G192" s="172">
        <v>4.5</v>
      </c>
      <c r="H192" s="172">
        <v>4</v>
      </c>
      <c r="I192" s="172">
        <v>4</v>
      </c>
      <c r="J192" s="172">
        <v>6.5</v>
      </c>
      <c r="K192" s="172">
        <v>5.5</v>
      </c>
      <c r="L192" s="172">
        <v>5</v>
      </c>
      <c r="M192" s="174"/>
      <c r="N192" s="172"/>
      <c r="S192" s="166"/>
      <c r="T192" s="166"/>
    </row>
    <row r="193" spans="1:20">
      <c r="A193" s="171">
        <v>188</v>
      </c>
      <c r="B193" s="172">
        <v>10048</v>
      </c>
      <c r="C193" s="172" t="s">
        <v>428</v>
      </c>
      <c r="D193" s="172" t="s">
        <v>223</v>
      </c>
      <c r="E193" s="172" t="s">
        <v>429</v>
      </c>
      <c r="F193" s="172" t="s">
        <v>2231</v>
      </c>
      <c r="G193" s="172">
        <v>6.5</v>
      </c>
      <c r="H193" s="172">
        <v>4.5</v>
      </c>
      <c r="I193" s="172">
        <v>4.5</v>
      </c>
      <c r="J193" s="172">
        <v>4</v>
      </c>
      <c r="K193" s="172">
        <v>5.5</v>
      </c>
      <c r="L193" s="172">
        <v>5.5</v>
      </c>
      <c r="M193" s="174"/>
      <c r="N193" s="172"/>
      <c r="S193" s="166"/>
      <c r="T193" s="166"/>
    </row>
    <row r="194" spans="1:20">
      <c r="A194" s="171">
        <v>189</v>
      </c>
      <c r="B194" s="172">
        <v>170043</v>
      </c>
      <c r="C194" s="172" t="s">
        <v>306</v>
      </c>
      <c r="D194" s="172" t="s">
        <v>223</v>
      </c>
      <c r="E194" s="172" t="s">
        <v>430</v>
      </c>
      <c r="F194" s="172" t="s">
        <v>2231</v>
      </c>
      <c r="G194" s="172">
        <v>6</v>
      </c>
      <c r="H194" s="172">
        <v>4.5</v>
      </c>
      <c r="I194" s="172">
        <v>3</v>
      </c>
      <c r="J194" s="172">
        <v>3</v>
      </c>
      <c r="K194" s="172">
        <v>5.5</v>
      </c>
      <c r="L194" s="172">
        <v>3.5</v>
      </c>
      <c r="M194" s="174"/>
      <c r="N194" s="172"/>
      <c r="S194" s="166"/>
      <c r="T194" s="166"/>
    </row>
    <row r="195" spans="1:20">
      <c r="A195" s="171">
        <v>190</v>
      </c>
      <c r="B195" s="172">
        <v>170027</v>
      </c>
      <c r="C195" s="172" t="s">
        <v>431</v>
      </c>
      <c r="D195" s="172" t="s">
        <v>223</v>
      </c>
      <c r="E195" s="172" t="s">
        <v>432</v>
      </c>
      <c r="F195" s="172" t="s">
        <v>2231</v>
      </c>
      <c r="G195" s="172">
        <v>6</v>
      </c>
      <c r="H195" s="172">
        <v>5</v>
      </c>
      <c r="I195" s="172">
        <v>2.5</v>
      </c>
      <c r="J195" s="172">
        <v>5</v>
      </c>
      <c r="K195" s="172">
        <v>5.5</v>
      </c>
      <c r="L195" s="172">
        <v>5</v>
      </c>
      <c r="M195" s="174"/>
      <c r="N195" s="172"/>
      <c r="S195" s="166"/>
      <c r="T195" s="166"/>
    </row>
    <row r="196" spans="1:20">
      <c r="A196" s="171">
        <v>191</v>
      </c>
      <c r="B196" s="172">
        <v>140037</v>
      </c>
      <c r="C196" s="172" t="s">
        <v>266</v>
      </c>
      <c r="D196" s="172" t="s">
        <v>223</v>
      </c>
      <c r="E196" s="172" t="s">
        <v>433</v>
      </c>
      <c r="F196" s="172" t="s">
        <v>2231</v>
      </c>
      <c r="G196" s="172">
        <v>4</v>
      </c>
      <c r="H196" s="172">
        <v>3.5</v>
      </c>
      <c r="I196" s="172">
        <v>4.5</v>
      </c>
      <c r="J196" s="172">
        <v>8</v>
      </c>
      <c r="K196" s="172">
        <v>5.5</v>
      </c>
      <c r="L196" s="172">
        <v>4.5</v>
      </c>
      <c r="M196" s="174"/>
      <c r="N196" s="172"/>
      <c r="S196" s="166"/>
      <c r="T196" s="166"/>
    </row>
    <row r="197" spans="1:20">
      <c r="A197" s="171">
        <v>192</v>
      </c>
      <c r="B197" s="172">
        <v>170029</v>
      </c>
      <c r="C197" s="172" t="s">
        <v>434</v>
      </c>
      <c r="D197" s="172" t="s">
        <v>223</v>
      </c>
      <c r="E197" s="172" t="s">
        <v>435</v>
      </c>
      <c r="F197" s="172" t="s">
        <v>2231</v>
      </c>
      <c r="G197" s="172">
        <v>6.5</v>
      </c>
      <c r="H197" s="172">
        <v>5</v>
      </c>
      <c r="I197" s="172">
        <v>5.5</v>
      </c>
      <c r="J197" s="172">
        <v>7</v>
      </c>
      <c r="K197" s="172">
        <v>5.5</v>
      </c>
      <c r="L197" s="172">
        <v>5</v>
      </c>
      <c r="M197" s="174"/>
      <c r="N197" s="172"/>
      <c r="S197" s="166"/>
      <c r="T197" s="166"/>
    </row>
    <row r="198" spans="1:20">
      <c r="A198" s="171">
        <v>193</v>
      </c>
      <c r="B198" s="172">
        <v>200031</v>
      </c>
      <c r="C198" s="172" t="s">
        <v>436</v>
      </c>
      <c r="D198" s="172" t="s">
        <v>223</v>
      </c>
      <c r="E198" s="172" t="s">
        <v>437</v>
      </c>
      <c r="F198" s="172" t="s">
        <v>2231</v>
      </c>
      <c r="G198" s="172">
        <v>6.5</v>
      </c>
      <c r="H198" s="172">
        <v>4</v>
      </c>
      <c r="I198" s="172">
        <v>4</v>
      </c>
      <c r="J198" s="172">
        <v>0.5</v>
      </c>
      <c r="K198" s="172">
        <v>5.5</v>
      </c>
      <c r="L198" s="172">
        <v>3.5</v>
      </c>
      <c r="M198" s="174"/>
      <c r="N198" s="172"/>
      <c r="S198" s="166"/>
      <c r="T198" s="166"/>
    </row>
    <row r="199" spans="1:20">
      <c r="A199" s="171">
        <v>194</v>
      </c>
      <c r="B199" s="172">
        <v>40044</v>
      </c>
      <c r="C199" s="172" t="s">
        <v>438</v>
      </c>
      <c r="D199" s="172" t="s">
        <v>223</v>
      </c>
      <c r="E199" s="172" t="s">
        <v>439</v>
      </c>
      <c r="F199" s="172" t="s">
        <v>2231</v>
      </c>
      <c r="G199" s="172">
        <v>5.5</v>
      </c>
      <c r="H199" s="172">
        <v>6.5</v>
      </c>
      <c r="I199" s="172">
        <v>4</v>
      </c>
      <c r="J199" s="172">
        <v>6</v>
      </c>
      <c r="K199" s="172">
        <v>5.5</v>
      </c>
      <c r="L199" s="172">
        <v>5.5</v>
      </c>
      <c r="M199" s="174"/>
      <c r="N199" s="172"/>
      <c r="S199" s="166"/>
      <c r="T199" s="166"/>
    </row>
    <row r="200" spans="1:20">
      <c r="A200" s="171">
        <v>195</v>
      </c>
      <c r="B200" s="172">
        <v>10050</v>
      </c>
      <c r="C200" s="172" t="s">
        <v>128</v>
      </c>
      <c r="D200" s="172" t="s">
        <v>223</v>
      </c>
      <c r="E200" s="172" t="s">
        <v>440</v>
      </c>
      <c r="F200" s="172" t="s">
        <v>2231</v>
      </c>
      <c r="G200" s="172">
        <v>6.5</v>
      </c>
      <c r="H200" s="172">
        <v>5.5</v>
      </c>
      <c r="I200" s="172">
        <v>6.5</v>
      </c>
      <c r="J200" s="172">
        <v>8.5</v>
      </c>
      <c r="K200" s="172">
        <v>5.5</v>
      </c>
      <c r="L200" s="172">
        <v>5</v>
      </c>
      <c r="M200" s="174"/>
      <c r="N200" s="172"/>
      <c r="S200" s="166"/>
      <c r="T200" s="166"/>
    </row>
    <row r="201" spans="1:20">
      <c r="A201" s="171">
        <v>196</v>
      </c>
      <c r="B201" s="172">
        <v>80012</v>
      </c>
      <c r="C201" s="172" t="s">
        <v>441</v>
      </c>
      <c r="D201" s="172" t="s">
        <v>223</v>
      </c>
      <c r="E201" s="172" t="s">
        <v>442</v>
      </c>
      <c r="F201" s="172" t="s">
        <v>2231</v>
      </c>
      <c r="G201" s="172">
        <v>4.5</v>
      </c>
      <c r="H201" s="172">
        <v>3.5</v>
      </c>
      <c r="I201" s="172">
        <v>5.5</v>
      </c>
      <c r="J201" s="172">
        <v>9</v>
      </c>
      <c r="K201" s="172">
        <v>5.5</v>
      </c>
      <c r="L201" s="172">
        <v>5.5</v>
      </c>
      <c r="M201" s="174"/>
      <c r="N201" s="172"/>
      <c r="S201" s="166"/>
      <c r="T201" s="166"/>
    </row>
    <row r="202" spans="1:20">
      <c r="A202" s="171">
        <v>197</v>
      </c>
      <c r="B202" s="172">
        <v>80013</v>
      </c>
      <c r="C202" s="172" t="s">
        <v>443</v>
      </c>
      <c r="D202" s="172" t="s">
        <v>223</v>
      </c>
      <c r="E202" s="172" t="s">
        <v>444</v>
      </c>
      <c r="F202" s="172" t="s">
        <v>2229</v>
      </c>
      <c r="G202" s="172">
        <v>4</v>
      </c>
      <c r="H202" s="172">
        <v>7</v>
      </c>
      <c r="I202" s="172">
        <v>6</v>
      </c>
      <c r="J202" s="172">
        <v>7</v>
      </c>
      <c r="K202" s="172">
        <v>5.5</v>
      </c>
      <c r="L202" s="172">
        <v>7.5</v>
      </c>
      <c r="M202" s="174"/>
      <c r="N202" s="172"/>
      <c r="S202" s="166"/>
      <c r="T202" s="166"/>
    </row>
    <row r="203" spans="1:20">
      <c r="A203" s="171">
        <v>198</v>
      </c>
      <c r="B203" s="172">
        <v>10030</v>
      </c>
      <c r="C203" s="172" t="s">
        <v>445</v>
      </c>
      <c r="D203" s="172" t="s">
        <v>223</v>
      </c>
      <c r="E203" s="172" t="s">
        <v>446</v>
      </c>
      <c r="F203" s="172" t="s">
        <v>2231</v>
      </c>
      <c r="G203" s="171"/>
      <c r="H203" s="172">
        <v>4.5</v>
      </c>
      <c r="I203" s="171"/>
      <c r="J203" s="172">
        <v>1</v>
      </c>
      <c r="K203" s="172">
        <v>5.5</v>
      </c>
      <c r="L203" s="172">
        <v>4.5</v>
      </c>
      <c r="M203" s="174"/>
      <c r="N203" s="172"/>
      <c r="S203" s="166"/>
      <c r="T203" s="166"/>
    </row>
    <row r="204" spans="1:20">
      <c r="A204" s="171">
        <v>199</v>
      </c>
      <c r="B204" s="172">
        <v>120022</v>
      </c>
      <c r="C204" s="172" t="s">
        <v>447</v>
      </c>
      <c r="D204" s="172" t="s">
        <v>223</v>
      </c>
      <c r="E204" s="172" t="s">
        <v>448</v>
      </c>
      <c r="F204" s="172" t="s">
        <v>2227</v>
      </c>
      <c r="G204" s="172">
        <v>8</v>
      </c>
      <c r="H204" s="172">
        <v>6</v>
      </c>
      <c r="I204" s="172">
        <v>6.5</v>
      </c>
      <c r="J204" s="172">
        <v>7.5</v>
      </c>
      <c r="K204" s="172">
        <v>5.5</v>
      </c>
      <c r="L204" s="172">
        <v>10</v>
      </c>
      <c r="M204" s="174"/>
      <c r="N204" s="172"/>
      <c r="S204" s="166"/>
      <c r="T204" s="166"/>
    </row>
    <row r="205" spans="1:20">
      <c r="A205" s="171">
        <v>200</v>
      </c>
      <c r="B205" s="172">
        <v>140050</v>
      </c>
      <c r="C205" s="172" t="s">
        <v>449</v>
      </c>
      <c r="D205" s="172" t="s">
        <v>223</v>
      </c>
      <c r="E205" s="172" t="s">
        <v>450</v>
      </c>
      <c r="F205" s="172" t="s">
        <v>2231</v>
      </c>
      <c r="G205" s="172">
        <v>4.5</v>
      </c>
      <c r="H205" s="172">
        <v>5.5</v>
      </c>
      <c r="I205" s="172">
        <v>5.5</v>
      </c>
      <c r="J205" s="172">
        <v>1.5</v>
      </c>
      <c r="K205" s="172">
        <v>5.5</v>
      </c>
      <c r="L205" s="172">
        <v>5</v>
      </c>
      <c r="M205" s="174"/>
      <c r="N205" s="172"/>
      <c r="S205" s="166"/>
      <c r="T205" s="166"/>
    </row>
    <row r="206" spans="1:20">
      <c r="A206" s="171">
        <v>201</v>
      </c>
      <c r="B206" s="172">
        <v>140018</v>
      </c>
      <c r="C206" s="172" t="s">
        <v>451</v>
      </c>
      <c r="D206" s="172" t="s">
        <v>223</v>
      </c>
      <c r="E206" s="172" t="s">
        <v>452</v>
      </c>
      <c r="F206" s="172" t="s">
        <v>2229</v>
      </c>
      <c r="G206" s="172">
        <v>4</v>
      </c>
      <c r="H206" s="172">
        <v>4</v>
      </c>
      <c r="I206" s="172">
        <v>3.5</v>
      </c>
      <c r="J206" s="172">
        <v>5</v>
      </c>
      <c r="K206" s="172">
        <v>5.5</v>
      </c>
      <c r="L206" s="172">
        <v>7</v>
      </c>
      <c r="M206" s="174"/>
      <c r="N206" s="172"/>
      <c r="S206" s="166"/>
      <c r="T206" s="166"/>
    </row>
    <row r="207" spans="1:20">
      <c r="A207" s="171">
        <v>202</v>
      </c>
      <c r="B207" s="172">
        <v>10044</v>
      </c>
      <c r="C207" s="172" t="s">
        <v>453</v>
      </c>
      <c r="D207" s="172" t="s">
        <v>223</v>
      </c>
      <c r="E207" s="172" t="s">
        <v>454</v>
      </c>
      <c r="F207" s="172" t="s">
        <v>2231</v>
      </c>
      <c r="G207" s="172">
        <v>5.5</v>
      </c>
      <c r="H207" s="172">
        <v>4.5</v>
      </c>
      <c r="I207" s="172">
        <v>5</v>
      </c>
      <c r="J207" s="172">
        <v>2.5</v>
      </c>
      <c r="K207" s="172">
        <v>5.5</v>
      </c>
      <c r="L207" s="172">
        <v>3</v>
      </c>
      <c r="M207" s="174"/>
      <c r="N207" s="172"/>
      <c r="S207" s="166"/>
      <c r="T207" s="166"/>
    </row>
    <row r="208" spans="1:20">
      <c r="A208" s="171">
        <v>203</v>
      </c>
      <c r="B208" s="172">
        <v>10031</v>
      </c>
      <c r="C208" s="172" t="s">
        <v>266</v>
      </c>
      <c r="D208" s="172" t="s">
        <v>223</v>
      </c>
      <c r="E208" s="172" t="s">
        <v>244</v>
      </c>
      <c r="F208" s="172" t="s">
        <v>2231</v>
      </c>
      <c r="G208" s="172">
        <v>5</v>
      </c>
      <c r="H208" s="172">
        <v>3.5</v>
      </c>
      <c r="I208" s="172">
        <v>4</v>
      </c>
      <c r="J208" s="172">
        <v>4</v>
      </c>
      <c r="K208" s="172">
        <v>5</v>
      </c>
      <c r="L208" s="172">
        <v>6</v>
      </c>
      <c r="M208" s="174"/>
      <c r="N208" s="172"/>
      <c r="S208" s="166"/>
      <c r="T208" s="166"/>
    </row>
    <row r="209" spans="1:20">
      <c r="A209" s="171">
        <v>204</v>
      </c>
      <c r="B209" s="172">
        <v>40046</v>
      </c>
      <c r="C209" s="172" t="s">
        <v>455</v>
      </c>
      <c r="D209" s="172" t="s">
        <v>223</v>
      </c>
      <c r="E209" s="172" t="s">
        <v>456</v>
      </c>
      <c r="F209" s="172" t="s">
        <v>2231</v>
      </c>
      <c r="G209" s="172">
        <v>4</v>
      </c>
      <c r="H209" s="172">
        <v>4.5</v>
      </c>
      <c r="I209" s="172">
        <v>4.5</v>
      </c>
      <c r="J209" s="172">
        <v>3</v>
      </c>
      <c r="K209" s="172">
        <v>5</v>
      </c>
      <c r="L209" s="172">
        <v>6.5</v>
      </c>
      <c r="M209" s="174"/>
      <c r="N209" s="172"/>
      <c r="S209" s="166"/>
      <c r="T209" s="166"/>
    </row>
    <row r="210" spans="1:20">
      <c r="A210" s="171">
        <v>205</v>
      </c>
      <c r="B210" s="172">
        <v>170049</v>
      </c>
      <c r="C210" s="172" t="s">
        <v>132</v>
      </c>
      <c r="D210" s="172" t="s">
        <v>223</v>
      </c>
      <c r="E210" s="172" t="s">
        <v>457</v>
      </c>
      <c r="F210" s="172" t="s">
        <v>2231</v>
      </c>
      <c r="G210" s="172">
        <v>6</v>
      </c>
      <c r="H210" s="172">
        <v>5.5</v>
      </c>
      <c r="I210" s="172">
        <v>4.5</v>
      </c>
      <c r="J210" s="172">
        <v>7</v>
      </c>
      <c r="K210" s="172">
        <v>5</v>
      </c>
      <c r="L210" s="172">
        <v>5.5</v>
      </c>
      <c r="M210" s="174"/>
      <c r="N210" s="172"/>
      <c r="S210" s="166"/>
      <c r="T210" s="166"/>
    </row>
    <row r="211" spans="1:20">
      <c r="A211" s="171">
        <v>206</v>
      </c>
      <c r="B211" s="172">
        <v>140017</v>
      </c>
      <c r="C211" s="172" t="s">
        <v>239</v>
      </c>
      <c r="D211" s="172" t="s">
        <v>223</v>
      </c>
      <c r="E211" s="172" t="s">
        <v>198</v>
      </c>
      <c r="F211" s="172" t="s">
        <v>2229</v>
      </c>
      <c r="G211" s="172">
        <v>5</v>
      </c>
      <c r="H211" s="172">
        <v>5.5</v>
      </c>
      <c r="I211" s="172">
        <v>5.5</v>
      </c>
      <c r="J211" s="172">
        <v>4</v>
      </c>
      <c r="K211" s="172">
        <v>5</v>
      </c>
      <c r="L211" s="172">
        <v>7</v>
      </c>
      <c r="M211" s="174"/>
      <c r="N211" s="172"/>
      <c r="S211" s="166"/>
      <c r="T211" s="166"/>
    </row>
    <row r="212" spans="1:20">
      <c r="A212" s="171">
        <v>207</v>
      </c>
      <c r="B212" s="172">
        <v>40037</v>
      </c>
      <c r="C212" s="172" t="s">
        <v>458</v>
      </c>
      <c r="D212" s="172" t="s">
        <v>352</v>
      </c>
      <c r="E212" s="172" t="s">
        <v>459</v>
      </c>
      <c r="F212" s="172" t="s">
        <v>2227</v>
      </c>
      <c r="G212" s="172">
        <v>4.5</v>
      </c>
      <c r="H212" s="172">
        <v>3.5</v>
      </c>
      <c r="I212" s="172">
        <v>4</v>
      </c>
      <c r="J212" s="172">
        <v>6</v>
      </c>
      <c r="K212" s="172">
        <v>5</v>
      </c>
      <c r="L212" s="172">
        <v>10</v>
      </c>
      <c r="M212" s="174"/>
      <c r="N212" s="172"/>
      <c r="S212" s="166"/>
      <c r="T212" s="166"/>
    </row>
    <row r="213" spans="1:20">
      <c r="A213" s="171">
        <v>208</v>
      </c>
      <c r="B213" s="172">
        <v>170052</v>
      </c>
      <c r="C213" s="172" t="s">
        <v>460</v>
      </c>
      <c r="D213" s="172" t="s">
        <v>223</v>
      </c>
      <c r="E213" s="172" t="s">
        <v>461</v>
      </c>
      <c r="F213" s="172" t="s">
        <v>2231</v>
      </c>
      <c r="G213" s="172">
        <v>7</v>
      </c>
      <c r="H213" s="172">
        <v>6</v>
      </c>
      <c r="I213" s="172">
        <v>4</v>
      </c>
      <c r="J213" s="172">
        <v>5</v>
      </c>
      <c r="K213" s="172">
        <v>5</v>
      </c>
      <c r="L213" s="172">
        <v>5.5</v>
      </c>
      <c r="M213" s="174"/>
      <c r="N213" s="172"/>
      <c r="S213" s="166"/>
      <c r="T213" s="166"/>
    </row>
    <row r="214" spans="1:20">
      <c r="A214" s="171">
        <v>209</v>
      </c>
      <c r="B214" s="172">
        <v>170051</v>
      </c>
      <c r="C214" s="172" t="s">
        <v>462</v>
      </c>
      <c r="D214" s="172" t="s">
        <v>223</v>
      </c>
      <c r="E214" s="172" t="s">
        <v>463</v>
      </c>
      <c r="F214" s="172" t="s">
        <v>2231</v>
      </c>
      <c r="G214" s="172">
        <v>5.5</v>
      </c>
      <c r="H214" s="172">
        <v>7</v>
      </c>
      <c r="I214" s="172">
        <v>5.5</v>
      </c>
      <c r="J214" s="172">
        <v>3.5</v>
      </c>
      <c r="K214" s="172">
        <v>5</v>
      </c>
      <c r="L214" s="172">
        <v>6.5</v>
      </c>
      <c r="M214" s="174"/>
      <c r="N214" s="172"/>
      <c r="S214" s="166"/>
      <c r="T214" s="166"/>
    </row>
    <row r="215" spans="1:20">
      <c r="A215" s="171">
        <v>210</v>
      </c>
      <c r="B215" s="172">
        <v>10036</v>
      </c>
      <c r="C215" s="172" t="s">
        <v>464</v>
      </c>
      <c r="D215" s="172" t="s">
        <v>352</v>
      </c>
      <c r="E215" s="172" t="s">
        <v>465</v>
      </c>
      <c r="F215" s="172" t="s">
        <v>2231</v>
      </c>
      <c r="G215" s="172">
        <v>6.5</v>
      </c>
      <c r="H215" s="172">
        <v>5</v>
      </c>
      <c r="I215" s="172">
        <v>5</v>
      </c>
      <c r="J215" s="172">
        <v>3</v>
      </c>
      <c r="K215" s="172">
        <v>5</v>
      </c>
      <c r="L215" s="172">
        <v>3.5</v>
      </c>
      <c r="M215" s="174"/>
      <c r="N215" s="172"/>
      <c r="S215" s="166"/>
      <c r="T215" s="166"/>
    </row>
    <row r="216" spans="1:20">
      <c r="A216" s="171">
        <v>211</v>
      </c>
      <c r="B216" s="172">
        <v>200040</v>
      </c>
      <c r="C216" s="172" t="s">
        <v>466</v>
      </c>
      <c r="D216" s="172" t="s">
        <v>223</v>
      </c>
      <c r="E216" s="172" t="s">
        <v>135</v>
      </c>
      <c r="F216" s="172" t="s">
        <v>2229</v>
      </c>
      <c r="G216" s="172">
        <v>5.5</v>
      </c>
      <c r="H216" s="172">
        <v>4.5</v>
      </c>
      <c r="I216" s="172">
        <v>5</v>
      </c>
      <c r="J216" s="172">
        <v>8</v>
      </c>
      <c r="K216" s="172">
        <v>5</v>
      </c>
      <c r="L216" s="172">
        <v>7.5</v>
      </c>
      <c r="M216" s="174"/>
      <c r="N216" s="172"/>
      <c r="S216" s="166"/>
      <c r="T216" s="166"/>
    </row>
    <row r="217" spans="1:20">
      <c r="A217" s="171">
        <v>212</v>
      </c>
      <c r="B217" s="172">
        <v>170046</v>
      </c>
      <c r="C217" s="172" t="s">
        <v>377</v>
      </c>
      <c r="D217" s="172" t="s">
        <v>223</v>
      </c>
      <c r="E217" s="172" t="s">
        <v>325</v>
      </c>
      <c r="F217" s="172" t="s">
        <v>2231</v>
      </c>
      <c r="G217" s="172">
        <v>4.5</v>
      </c>
      <c r="H217" s="172">
        <v>5</v>
      </c>
      <c r="I217" s="172">
        <v>5</v>
      </c>
      <c r="J217" s="172">
        <v>3.5</v>
      </c>
      <c r="K217" s="172">
        <v>5</v>
      </c>
      <c r="L217" s="172">
        <v>6</v>
      </c>
      <c r="M217" s="174"/>
      <c r="N217" s="172"/>
      <c r="S217" s="166"/>
      <c r="T217" s="166"/>
    </row>
    <row r="218" spans="1:20">
      <c r="A218" s="171">
        <v>213</v>
      </c>
      <c r="B218" s="172">
        <v>10033</v>
      </c>
      <c r="C218" s="172" t="s">
        <v>467</v>
      </c>
      <c r="D218" s="172" t="s">
        <v>223</v>
      </c>
      <c r="E218" s="172" t="s">
        <v>112</v>
      </c>
      <c r="F218" s="172" t="s">
        <v>2231</v>
      </c>
      <c r="G218" s="172">
        <v>5</v>
      </c>
      <c r="H218" s="172">
        <v>5.5</v>
      </c>
      <c r="I218" s="172">
        <v>4</v>
      </c>
      <c r="J218" s="172">
        <v>5.5</v>
      </c>
      <c r="K218" s="172">
        <v>5</v>
      </c>
      <c r="L218" s="172">
        <v>4</v>
      </c>
      <c r="M218" s="174"/>
      <c r="N218" s="172"/>
      <c r="S218" s="166"/>
      <c r="T218" s="166"/>
    </row>
    <row r="219" spans="1:20">
      <c r="A219" s="171">
        <v>214</v>
      </c>
      <c r="B219" s="172">
        <v>40040</v>
      </c>
      <c r="C219" s="172" t="s">
        <v>468</v>
      </c>
      <c r="D219" s="172" t="s">
        <v>469</v>
      </c>
      <c r="E219" s="172" t="s">
        <v>470</v>
      </c>
      <c r="F219" s="172" t="s">
        <v>2229</v>
      </c>
      <c r="G219" s="172">
        <v>5</v>
      </c>
      <c r="H219" s="172">
        <v>6.5</v>
      </c>
      <c r="I219" s="172">
        <v>5.5</v>
      </c>
      <c r="J219" s="172">
        <v>6</v>
      </c>
      <c r="K219" s="172">
        <v>5</v>
      </c>
      <c r="L219" s="172">
        <v>7</v>
      </c>
      <c r="M219" s="174"/>
      <c r="N219" s="172"/>
      <c r="S219" s="166"/>
      <c r="T219" s="166"/>
    </row>
    <row r="220" spans="1:20">
      <c r="A220" s="171">
        <v>215</v>
      </c>
      <c r="B220" s="172">
        <v>40036</v>
      </c>
      <c r="C220" s="172" t="s">
        <v>471</v>
      </c>
      <c r="D220" s="172" t="s">
        <v>469</v>
      </c>
      <c r="E220" s="172" t="s">
        <v>472</v>
      </c>
      <c r="F220" s="172" t="s">
        <v>2231</v>
      </c>
      <c r="G220" s="172">
        <v>5.5</v>
      </c>
      <c r="H220" s="172">
        <v>4.5</v>
      </c>
      <c r="I220" s="172">
        <v>4</v>
      </c>
      <c r="J220" s="172">
        <v>6.5</v>
      </c>
      <c r="K220" s="172">
        <v>5</v>
      </c>
      <c r="L220" s="172">
        <v>3</v>
      </c>
      <c r="M220" s="174"/>
      <c r="N220" s="172"/>
      <c r="S220" s="166"/>
      <c r="T220" s="166"/>
    </row>
    <row r="221" spans="1:20">
      <c r="A221" s="171">
        <v>216</v>
      </c>
      <c r="B221" s="172">
        <v>140036</v>
      </c>
      <c r="C221" s="172" t="s">
        <v>266</v>
      </c>
      <c r="D221" s="172" t="s">
        <v>223</v>
      </c>
      <c r="E221" s="172" t="s">
        <v>473</v>
      </c>
      <c r="F221" s="172" t="s">
        <v>2231</v>
      </c>
      <c r="G221" s="172">
        <v>6</v>
      </c>
      <c r="H221" s="172">
        <v>5</v>
      </c>
      <c r="I221" s="172">
        <v>4.5</v>
      </c>
      <c r="J221" s="172">
        <v>7</v>
      </c>
      <c r="K221" s="172">
        <v>5</v>
      </c>
      <c r="L221" s="172">
        <v>1.5</v>
      </c>
      <c r="M221" s="174"/>
      <c r="N221" s="172"/>
      <c r="S221" s="166"/>
      <c r="T221" s="166"/>
    </row>
    <row r="222" spans="1:20">
      <c r="A222" s="171">
        <v>217</v>
      </c>
      <c r="B222" s="172">
        <v>170038</v>
      </c>
      <c r="C222" s="172" t="s">
        <v>474</v>
      </c>
      <c r="D222" s="172" t="s">
        <v>223</v>
      </c>
      <c r="E222" s="172" t="s">
        <v>475</v>
      </c>
      <c r="F222" s="172" t="s">
        <v>2229</v>
      </c>
      <c r="G222" s="172">
        <v>8</v>
      </c>
      <c r="H222" s="172">
        <v>7</v>
      </c>
      <c r="I222" s="172">
        <v>5</v>
      </c>
      <c r="J222" s="172">
        <v>8.5</v>
      </c>
      <c r="K222" s="172">
        <v>5</v>
      </c>
      <c r="L222" s="172">
        <v>7.5</v>
      </c>
      <c r="M222" s="174"/>
      <c r="N222" s="172"/>
      <c r="S222" s="166"/>
      <c r="T222" s="166"/>
    </row>
    <row r="223" spans="1:20">
      <c r="A223" s="171">
        <v>218</v>
      </c>
      <c r="B223" s="172">
        <v>170064</v>
      </c>
      <c r="C223" s="172" t="s">
        <v>476</v>
      </c>
      <c r="D223" s="172" t="s">
        <v>477</v>
      </c>
      <c r="E223" s="172" t="s">
        <v>478</v>
      </c>
      <c r="F223" s="172" t="s">
        <v>2227</v>
      </c>
      <c r="G223" s="172">
        <v>8.5</v>
      </c>
      <c r="H223" s="172">
        <v>8.5</v>
      </c>
      <c r="I223" s="172">
        <v>5</v>
      </c>
      <c r="J223" s="172">
        <v>7.5</v>
      </c>
      <c r="K223" s="172">
        <v>9.5</v>
      </c>
      <c r="L223" s="172">
        <v>9</v>
      </c>
      <c r="M223" s="174"/>
      <c r="N223" s="172"/>
      <c r="S223" s="166"/>
      <c r="T223" s="166"/>
    </row>
    <row r="224" spans="1:20">
      <c r="A224" s="171">
        <v>219</v>
      </c>
      <c r="B224" s="172">
        <v>10045</v>
      </c>
      <c r="C224" s="172" t="s">
        <v>479</v>
      </c>
      <c r="D224" s="172" t="s">
        <v>477</v>
      </c>
      <c r="E224" s="172" t="s">
        <v>480</v>
      </c>
      <c r="F224" s="172" t="s">
        <v>2231</v>
      </c>
      <c r="G224" s="172">
        <v>6.5</v>
      </c>
      <c r="H224" s="172">
        <v>4</v>
      </c>
      <c r="I224" s="172">
        <v>2.5</v>
      </c>
      <c r="J224" s="172">
        <v>7</v>
      </c>
      <c r="K224" s="172">
        <v>7.5</v>
      </c>
      <c r="L224" s="172">
        <v>5</v>
      </c>
      <c r="M224" s="174"/>
      <c r="N224" s="172"/>
      <c r="S224" s="166"/>
      <c r="T224" s="166"/>
    </row>
    <row r="225" spans="1:20">
      <c r="A225" s="171">
        <v>220</v>
      </c>
      <c r="B225" s="172">
        <v>200044</v>
      </c>
      <c r="C225" s="172" t="s">
        <v>481</v>
      </c>
      <c r="D225" s="172" t="s">
        <v>477</v>
      </c>
      <c r="E225" s="172" t="s">
        <v>482</v>
      </c>
      <c r="F225" s="172" t="s">
        <v>2231</v>
      </c>
      <c r="G225" s="172">
        <v>6.5</v>
      </c>
      <c r="H225" s="172">
        <v>5</v>
      </c>
      <c r="I225" s="172">
        <v>3</v>
      </c>
      <c r="J225" s="172">
        <v>4</v>
      </c>
      <c r="K225" s="172">
        <v>7.5</v>
      </c>
      <c r="L225" s="172">
        <v>5</v>
      </c>
      <c r="M225" s="174"/>
      <c r="N225" s="172"/>
      <c r="S225" s="166"/>
      <c r="T225" s="166"/>
    </row>
    <row r="226" spans="1:20">
      <c r="A226" s="171">
        <v>221</v>
      </c>
      <c r="B226" s="172">
        <v>10047</v>
      </c>
      <c r="C226" s="172" t="s">
        <v>483</v>
      </c>
      <c r="D226" s="172" t="s">
        <v>477</v>
      </c>
      <c r="E226" s="172" t="s">
        <v>484</v>
      </c>
      <c r="F226" s="172" t="s">
        <v>2229</v>
      </c>
      <c r="G226" s="172">
        <v>7</v>
      </c>
      <c r="H226" s="172">
        <v>5</v>
      </c>
      <c r="I226" s="172">
        <v>4</v>
      </c>
      <c r="J226" s="172">
        <v>4</v>
      </c>
      <c r="K226" s="172">
        <v>6</v>
      </c>
      <c r="L226" s="172">
        <v>7</v>
      </c>
      <c r="M226" s="174"/>
      <c r="N226" s="172"/>
      <c r="S226" s="166"/>
      <c r="T226" s="166"/>
    </row>
    <row r="227" spans="1:20">
      <c r="A227" s="171">
        <v>222</v>
      </c>
      <c r="B227" s="172">
        <v>200052</v>
      </c>
      <c r="C227" s="172" t="s">
        <v>485</v>
      </c>
      <c r="D227" s="172" t="s">
        <v>486</v>
      </c>
      <c r="E227" s="172" t="s">
        <v>487</v>
      </c>
      <c r="F227" s="172" t="s">
        <v>2231</v>
      </c>
      <c r="G227" s="172">
        <v>6</v>
      </c>
      <c r="H227" s="172">
        <v>6</v>
      </c>
      <c r="I227" s="172">
        <v>5.5</v>
      </c>
      <c r="J227" s="172">
        <v>5</v>
      </c>
      <c r="K227" s="172">
        <v>7</v>
      </c>
      <c r="L227" s="172">
        <v>5.5</v>
      </c>
      <c r="M227" s="174"/>
      <c r="N227" s="172"/>
      <c r="S227" s="166"/>
      <c r="T227" s="166"/>
    </row>
    <row r="228" spans="1:20">
      <c r="A228" s="171">
        <v>223</v>
      </c>
      <c r="B228" s="172">
        <v>200053</v>
      </c>
      <c r="C228" s="172" t="s">
        <v>109</v>
      </c>
      <c r="D228" s="172" t="s">
        <v>488</v>
      </c>
      <c r="E228" s="172" t="s">
        <v>321</v>
      </c>
      <c r="F228" s="172" t="s">
        <v>2229</v>
      </c>
      <c r="G228" s="172">
        <v>6.5</v>
      </c>
      <c r="H228" s="172">
        <v>8</v>
      </c>
      <c r="I228" s="172">
        <v>6.5</v>
      </c>
      <c r="J228" s="172">
        <v>5</v>
      </c>
      <c r="K228" s="172">
        <v>7.5</v>
      </c>
      <c r="L228" s="172">
        <v>7.5</v>
      </c>
      <c r="M228" s="174"/>
      <c r="N228" s="172"/>
      <c r="S228" s="166"/>
      <c r="T228" s="166"/>
    </row>
    <row r="229" spans="1:20">
      <c r="A229" s="171">
        <v>224</v>
      </c>
      <c r="B229" s="172">
        <v>70447</v>
      </c>
      <c r="C229" s="172" t="s">
        <v>489</v>
      </c>
      <c r="D229" s="172" t="s">
        <v>488</v>
      </c>
      <c r="E229" s="172" t="s">
        <v>490</v>
      </c>
      <c r="F229" s="172" t="s">
        <v>2227</v>
      </c>
      <c r="G229" s="172">
        <v>6</v>
      </c>
      <c r="H229" s="172">
        <v>8</v>
      </c>
      <c r="I229" s="172">
        <v>5</v>
      </c>
      <c r="J229" s="172">
        <v>7</v>
      </c>
      <c r="K229" s="172">
        <v>7.5</v>
      </c>
      <c r="L229" s="172">
        <v>8.5</v>
      </c>
      <c r="M229" s="174"/>
      <c r="N229" s="172"/>
      <c r="S229" s="166"/>
      <c r="T229" s="166"/>
    </row>
    <row r="230" spans="1:20">
      <c r="A230" s="171">
        <v>225</v>
      </c>
      <c r="B230" s="172">
        <v>40052</v>
      </c>
      <c r="C230" s="172" t="s">
        <v>491</v>
      </c>
      <c r="D230" s="172" t="s">
        <v>492</v>
      </c>
      <c r="E230" s="172" t="s">
        <v>493</v>
      </c>
      <c r="F230" s="172" t="s">
        <v>2229</v>
      </c>
      <c r="G230" s="172">
        <v>3.5</v>
      </c>
      <c r="H230" s="172">
        <v>5</v>
      </c>
      <c r="I230" s="172">
        <v>3</v>
      </c>
      <c r="J230" s="172">
        <v>3</v>
      </c>
      <c r="K230" s="172">
        <v>6.5</v>
      </c>
      <c r="L230" s="172">
        <v>7</v>
      </c>
      <c r="M230" s="174"/>
      <c r="N230" s="172"/>
      <c r="S230" s="166"/>
      <c r="T230" s="166"/>
    </row>
    <row r="231" spans="1:20">
      <c r="A231" s="171">
        <v>226</v>
      </c>
      <c r="B231" s="172">
        <v>80039</v>
      </c>
      <c r="C231" s="172" t="s">
        <v>494</v>
      </c>
      <c r="D231" s="172" t="s">
        <v>488</v>
      </c>
      <c r="E231" s="172" t="s">
        <v>440</v>
      </c>
      <c r="F231" s="172" t="s">
        <v>2231</v>
      </c>
      <c r="G231" s="172">
        <v>4</v>
      </c>
      <c r="H231" s="172">
        <v>7</v>
      </c>
      <c r="I231" s="172">
        <v>3.5</v>
      </c>
      <c r="J231" s="172">
        <v>4</v>
      </c>
      <c r="K231" s="172">
        <v>5.5</v>
      </c>
      <c r="L231" s="172">
        <v>5</v>
      </c>
      <c r="M231" s="174"/>
      <c r="N231" s="172"/>
      <c r="S231" s="166"/>
      <c r="T231" s="166"/>
    </row>
    <row r="232" spans="1:20">
      <c r="A232" s="171">
        <v>227</v>
      </c>
      <c r="B232" s="172">
        <v>40058</v>
      </c>
      <c r="C232" s="172" t="s">
        <v>94</v>
      </c>
      <c r="D232" s="172" t="s">
        <v>495</v>
      </c>
      <c r="E232" s="172" t="s">
        <v>496</v>
      </c>
      <c r="F232" s="172" t="s">
        <v>2227</v>
      </c>
      <c r="G232" s="172">
        <v>6.5</v>
      </c>
      <c r="H232" s="172">
        <v>7</v>
      </c>
      <c r="I232" s="172">
        <v>5</v>
      </c>
      <c r="J232" s="172">
        <v>4.5</v>
      </c>
      <c r="K232" s="172">
        <v>10</v>
      </c>
      <c r="L232" s="172">
        <v>9</v>
      </c>
      <c r="M232" s="174"/>
      <c r="N232" s="172"/>
      <c r="S232" s="166"/>
      <c r="T232" s="166"/>
    </row>
    <row r="233" spans="1:20">
      <c r="A233" s="171">
        <v>228</v>
      </c>
      <c r="B233" s="172">
        <v>10069</v>
      </c>
      <c r="C233" s="172" t="s">
        <v>497</v>
      </c>
      <c r="D233" s="172" t="s">
        <v>498</v>
      </c>
      <c r="E233" s="172" t="s">
        <v>499</v>
      </c>
      <c r="F233" s="172" t="s">
        <v>2229</v>
      </c>
      <c r="G233" s="172">
        <v>7.5</v>
      </c>
      <c r="H233" s="172">
        <v>9</v>
      </c>
      <c r="I233" s="172">
        <v>7.5</v>
      </c>
      <c r="J233" s="172">
        <v>6.5</v>
      </c>
      <c r="K233" s="172">
        <v>8.5</v>
      </c>
      <c r="L233" s="172">
        <v>7</v>
      </c>
      <c r="M233" s="174"/>
      <c r="N233" s="172"/>
      <c r="S233" s="166"/>
      <c r="T233" s="166"/>
    </row>
    <row r="234" spans="1:20">
      <c r="A234" s="171">
        <v>229</v>
      </c>
      <c r="B234" s="172">
        <v>10070</v>
      </c>
      <c r="C234" s="172" t="s">
        <v>94</v>
      </c>
      <c r="D234" s="172" t="s">
        <v>495</v>
      </c>
      <c r="E234" s="172" t="s">
        <v>500</v>
      </c>
      <c r="F234" s="172" t="s">
        <v>2227</v>
      </c>
      <c r="G234" s="172">
        <v>7.5</v>
      </c>
      <c r="H234" s="172">
        <v>9</v>
      </c>
      <c r="I234" s="172">
        <v>5</v>
      </c>
      <c r="J234" s="172">
        <v>9</v>
      </c>
      <c r="K234" s="172">
        <v>8</v>
      </c>
      <c r="L234" s="172">
        <v>10</v>
      </c>
      <c r="M234" s="174"/>
      <c r="N234" s="172"/>
      <c r="S234" s="166"/>
      <c r="T234" s="166"/>
    </row>
    <row r="235" spans="1:20">
      <c r="A235" s="171">
        <v>230</v>
      </c>
      <c r="B235" s="172">
        <v>140069</v>
      </c>
      <c r="C235" s="172" t="s">
        <v>109</v>
      </c>
      <c r="D235" s="172" t="s">
        <v>495</v>
      </c>
      <c r="E235" s="172" t="s">
        <v>501</v>
      </c>
      <c r="F235" s="172" t="s">
        <v>2231</v>
      </c>
      <c r="G235" s="172">
        <v>5</v>
      </c>
      <c r="H235" s="172">
        <v>5</v>
      </c>
      <c r="I235" s="172">
        <v>4</v>
      </c>
      <c r="J235" s="172">
        <v>3</v>
      </c>
      <c r="K235" s="172">
        <v>6</v>
      </c>
      <c r="L235" s="172">
        <v>2.5</v>
      </c>
      <c r="M235" s="174"/>
      <c r="N235" s="172"/>
      <c r="S235" s="166"/>
      <c r="T235" s="166"/>
    </row>
    <row r="236" spans="1:20">
      <c r="A236" s="171">
        <v>231</v>
      </c>
      <c r="B236" s="172">
        <v>80053</v>
      </c>
      <c r="C236" s="172" t="s">
        <v>109</v>
      </c>
      <c r="D236" s="172" t="s">
        <v>495</v>
      </c>
      <c r="E236" s="172" t="s">
        <v>502</v>
      </c>
      <c r="F236" s="172" t="s">
        <v>2231</v>
      </c>
      <c r="G236" s="172">
        <v>6.5</v>
      </c>
      <c r="H236" s="172">
        <v>4.5</v>
      </c>
      <c r="I236" s="172">
        <v>3.5</v>
      </c>
      <c r="J236" s="172">
        <v>7.5</v>
      </c>
      <c r="K236" s="172">
        <v>5</v>
      </c>
      <c r="L236" s="172">
        <v>5.5</v>
      </c>
      <c r="M236" s="174"/>
      <c r="N236" s="172"/>
      <c r="S236" s="166"/>
      <c r="T236" s="166"/>
    </row>
    <row r="237" spans="1:20">
      <c r="A237" s="171">
        <v>232</v>
      </c>
      <c r="B237" s="172">
        <v>200055</v>
      </c>
      <c r="C237" s="172" t="s">
        <v>324</v>
      </c>
      <c r="D237" s="172" t="s">
        <v>503</v>
      </c>
      <c r="E237" s="172" t="s">
        <v>504</v>
      </c>
      <c r="F237" s="172" t="s">
        <v>2229</v>
      </c>
      <c r="G237" s="172">
        <v>8.5</v>
      </c>
      <c r="H237" s="172">
        <v>8</v>
      </c>
      <c r="I237" s="172">
        <v>6</v>
      </c>
      <c r="J237" s="172">
        <v>8.5</v>
      </c>
      <c r="K237" s="172">
        <v>9.5</v>
      </c>
      <c r="L237" s="172">
        <v>7</v>
      </c>
      <c r="M237" s="174"/>
      <c r="N237" s="172"/>
      <c r="S237" s="166"/>
      <c r="T237" s="166"/>
    </row>
    <row r="238" spans="1:20">
      <c r="A238" s="171">
        <v>233</v>
      </c>
      <c r="B238" s="172">
        <v>40054</v>
      </c>
      <c r="C238" s="172" t="s">
        <v>505</v>
      </c>
      <c r="D238" s="172" t="s">
        <v>506</v>
      </c>
      <c r="E238" s="172" t="s">
        <v>507</v>
      </c>
      <c r="F238" s="172" t="s">
        <v>2229</v>
      </c>
      <c r="G238" s="172">
        <v>5</v>
      </c>
      <c r="H238" s="172">
        <v>6</v>
      </c>
      <c r="I238" s="172">
        <v>5.5</v>
      </c>
      <c r="J238" s="172">
        <v>7</v>
      </c>
      <c r="K238" s="172">
        <v>6.5</v>
      </c>
      <c r="L238" s="172">
        <v>7.5</v>
      </c>
      <c r="M238" s="174"/>
      <c r="N238" s="172"/>
      <c r="S238" s="166"/>
      <c r="T238" s="166"/>
    </row>
    <row r="239" spans="1:20">
      <c r="A239" s="171">
        <v>234</v>
      </c>
      <c r="B239" s="172">
        <v>10062</v>
      </c>
      <c r="C239" s="172" t="s">
        <v>124</v>
      </c>
      <c r="D239" s="172" t="s">
        <v>508</v>
      </c>
      <c r="E239" s="172" t="s">
        <v>236</v>
      </c>
      <c r="F239" s="172" t="s">
        <v>2227</v>
      </c>
      <c r="G239" s="172">
        <v>8.5</v>
      </c>
      <c r="H239" s="172">
        <v>4.5</v>
      </c>
      <c r="I239" s="172">
        <v>5.5</v>
      </c>
      <c r="J239" s="172">
        <v>8</v>
      </c>
      <c r="K239" s="172">
        <v>5.5</v>
      </c>
      <c r="L239" s="172">
        <v>9</v>
      </c>
      <c r="M239" s="174"/>
      <c r="N239" s="172"/>
      <c r="S239" s="166"/>
      <c r="T239" s="166"/>
    </row>
    <row r="240" spans="1:20">
      <c r="A240" s="171">
        <v>235</v>
      </c>
      <c r="B240" s="172">
        <v>140063</v>
      </c>
      <c r="C240" s="172" t="s">
        <v>509</v>
      </c>
      <c r="D240" s="172" t="s">
        <v>510</v>
      </c>
      <c r="E240" s="172" t="s">
        <v>511</v>
      </c>
      <c r="F240" s="172" t="s">
        <v>2231</v>
      </c>
      <c r="G240" s="172">
        <v>6</v>
      </c>
      <c r="H240" s="172">
        <v>6</v>
      </c>
      <c r="I240" s="172">
        <v>5.5</v>
      </c>
      <c r="J240" s="172">
        <v>6.5</v>
      </c>
      <c r="K240" s="172">
        <v>8</v>
      </c>
      <c r="L240" s="172">
        <v>6</v>
      </c>
      <c r="M240" s="174"/>
      <c r="N240" s="172"/>
      <c r="S240" s="166"/>
      <c r="T240" s="166"/>
    </row>
    <row r="241" spans="1:20">
      <c r="A241" s="171">
        <v>236</v>
      </c>
      <c r="B241" s="172">
        <v>80041</v>
      </c>
      <c r="C241" s="172" t="s">
        <v>512</v>
      </c>
      <c r="D241" s="172" t="s">
        <v>510</v>
      </c>
      <c r="E241" s="172" t="s">
        <v>513</v>
      </c>
      <c r="F241" s="172" t="s">
        <v>2227</v>
      </c>
      <c r="G241" s="172">
        <v>3.5</v>
      </c>
      <c r="H241" s="172">
        <v>5</v>
      </c>
      <c r="I241" s="172">
        <v>6</v>
      </c>
      <c r="J241" s="172">
        <v>5</v>
      </c>
      <c r="K241" s="172">
        <v>6.5</v>
      </c>
      <c r="L241" s="172">
        <v>8</v>
      </c>
      <c r="M241" s="174"/>
      <c r="N241" s="172"/>
      <c r="S241" s="166"/>
      <c r="T241" s="166"/>
    </row>
    <row r="242" spans="1:20">
      <c r="A242" s="171">
        <v>237</v>
      </c>
      <c r="B242" s="172">
        <v>200064</v>
      </c>
      <c r="C242" s="172" t="s">
        <v>514</v>
      </c>
      <c r="D242" s="172" t="s">
        <v>515</v>
      </c>
      <c r="E242" s="172" t="s">
        <v>516</v>
      </c>
      <c r="F242" s="172" t="s">
        <v>2227</v>
      </c>
      <c r="G242" s="172">
        <v>6.5</v>
      </c>
      <c r="H242" s="172">
        <v>7</v>
      </c>
      <c r="I242" s="172">
        <v>6</v>
      </c>
      <c r="J242" s="172">
        <v>3.5</v>
      </c>
      <c r="K242" s="172">
        <v>8</v>
      </c>
      <c r="L242" s="172">
        <v>9.5</v>
      </c>
      <c r="M242" s="174"/>
      <c r="N242" s="172"/>
      <c r="S242" s="166"/>
      <c r="T242" s="166"/>
    </row>
    <row r="243" spans="1:20">
      <c r="A243" s="171">
        <v>238</v>
      </c>
      <c r="B243" s="172">
        <v>200065</v>
      </c>
      <c r="C243" s="172" t="s">
        <v>517</v>
      </c>
      <c r="D243" s="172" t="s">
        <v>515</v>
      </c>
      <c r="E243" s="172" t="s">
        <v>518</v>
      </c>
      <c r="F243" s="172" t="s">
        <v>2231</v>
      </c>
      <c r="G243" s="172">
        <v>5</v>
      </c>
      <c r="H243" s="172">
        <v>6.5</v>
      </c>
      <c r="I243" s="172">
        <v>5.5</v>
      </c>
      <c r="J243" s="172">
        <v>7</v>
      </c>
      <c r="K243" s="172">
        <v>7.5</v>
      </c>
      <c r="L243" s="172">
        <v>3.5</v>
      </c>
      <c r="M243" s="174"/>
      <c r="N243" s="172"/>
      <c r="S243" s="166"/>
      <c r="T243" s="166"/>
    </row>
    <row r="244" spans="1:20">
      <c r="A244" s="171">
        <v>239</v>
      </c>
      <c r="B244" s="172">
        <v>40059</v>
      </c>
      <c r="C244" s="172" t="s">
        <v>519</v>
      </c>
      <c r="D244" s="172" t="s">
        <v>515</v>
      </c>
      <c r="E244" s="172" t="s">
        <v>520</v>
      </c>
      <c r="F244" s="172" t="s">
        <v>2227</v>
      </c>
      <c r="G244" s="172">
        <v>4</v>
      </c>
      <c r="H244" s="172">
        <v>6.5</v>
      </c>
      <c r="I244" s="172">
        <v>5</v>
      </c>
      <c r="J244" s="172">
        <v>1.5</v>
      </c>
      <c r="K244" s="172">
        <v>7.5</v>
      </c>
      <c r="L244" s="172">
        <v>8</v>
      </c>
      <c r="M244" s="174"/>
      <c r="N244" s="172"/>
      <c r="S244" s="166"/>
      <c r="T244" s="166"/>
    </row>
    <row r="245" spans="1:20">
      <c r="A245" s="171">
        <v>240</v>
      </c>
      <c r="B245" s="172">
        <v>200063</v>
      </c>
      <c r="C245" s="172" t="s">
        <v>521</v>
      </c>
      <c r="D245" s="172" t="s">
        <v>515</v>
      </c>
      <c r="E245" s="172" t="s">
        <v>522</v>
      </c>
      <c r="F245" s="172" t="s">
        <v>2231</v>
      </c>
      <c r="G245" s="172">
        <v>6.5</v>
      </c>
      <c r="H245" s="172">
        <v>8</v>
      </c>
      <c r="I245" s="172">
        <v>6.5</v>
      </c>
      <c r="J245" s="172">
        <v>8.5</v>
      </c>
      <c r="K245" s="172">
        <v>6.5</v>
      </c>
      <c r="L245" s="172">
        <v>4</v>
      </c>
      <c r="M245" s="174"/>
      <c r="N245" s="172"/>
      <c r="S245" s="166"/>
      <c r="T245" s="166"/>
    </row>
    <row r="246" spans="1:20">
      <c r="A246" s="171">
        <v>241</v>
      </c>
      <c r="B246" s="172">
        <v>80055</v>
      </c>
      <c r="C246" s="172" t="s">
        <v>523</v>
      </c>
      <c r="D246" s="172" t="s">
        <v>515</v>
      </c>
      <c r="E246" s="172" t="s">
        <v>524</v>
      </c>
      <c r="F246" s="172" t="s">
        <v>2231</v>
      </c>
      <c r="G246" s="172">
        <v>4</v>
      </c>
      <c r="H246" s="172">
        <v>6</v>
      </c>
      <c r="I246" s="172">
        <v>3.5</v>
      </c>
      <c r="J246" s="172">
        <v>7.5</v>
      </c>
      <c r="K246" s="172">
        <v>5</v>
      </c>
      <c r="L246" s="172">
        <v>4</v>
      </c>
      <c r="M246" s="174"/>
      <c r="N246" s="172"/>
      <c r="S246" s="166"/>
      <c r="T246" s="166"/>
    </row>
    <row r="247" spans="1:20">
      <c r="A247" s="171">
        <v>242</v>
      </c>
      <c r="B247" s="172">
        <v>80044</v>
      </c>
      <c r="C247" s="172" t="s">
        <v>525</v>
      </c>
      <c r="D247" s="172" t="s">
        <v>526</v>
      </c>
      <c r="E247" s="172" t="s">
        <v>527</v>
      </c>
      <c r="F247" s="172" t="s">
        <v>2227</v>
      </c>
      <c r="G247" s="172">
        <v>5</v>
      </c>
      <c r="H247" s="172">
        <v>6.5</v>
      </c>
      <c r="I247" s="172">
        <v>6</v>
      </c>
      <c r="J247" s="172">
        <v>6</v>
      </c>
      <c r="K247" s="172">
        <v>10</v>
      </c>
      <c r="L247" s="172">
        <v>10</v>
      </c>
      <c r="M247" s="174"/>
      <c r="N247" s="172"/>
      <c r="S247" s="166"/>
      <c r="T247" s="166"/>
    </row>
    <row r="248" spans="1:20">
      <c r="A248" s="171">
        <v>243</v>
      </c>
      <c r="B248" s="172">
        <v>40055</v>
      </c>
      <c r="C248" s="172" t="s">
        <v>528</v>
      </c>
      <c r="D248" s="172" t="s">
        <v>526</v>
      </c>
      <c r="E248" s="172" t="s">
        <v>221</v>
      </c>
      <c r="F248" s="172" t="s">
        <v>2229</v>
      </c>
      <c r="G248" s="172">
        <v>7.5</v>
      </c>
      <c r="H248" s="172">
        <v>7</v>
      </c>
      <c r="I248" s="172">
        <v>6.5</v>
      </c>
      <c r="J248" s="172">
        <v>6.5</v>
      </c>
      <c r="K248" s="172">
        <v>10</v>
      </c>
      <c r="L248" s="172">
        <v>7</v>
      </c>
      <c r="M248" s="174"/>
      <c r="N248" s="172"/>
      <c r="S248" s="166"/>
      <c r="T248" s="166"/>
    </row>
    <row r="249" spans="1:20">
      <c r="A249" s="171">
        <v>244</v>
      </c>
      <c r="B249" s="172">
        <v>80048</v>
      </c>
      <c r="C249" s="172" t="s">
        <v>274</v>
      </c>
      <c r="D249" s="172" t="s">
        <v>526</v>
      </c>
      <c r="E249" s="172" t="s">
        <v>529</v>
      </c>
      <c r="F249" s="172" t="s">
        <v>2229</v>
      </c>
      <c r="G249" s="172">
        <v>5</v>
      </c>
      <c r="H249" s="172">
        <v>7</v>
      </c>
      <c r="I249" s="172">
        <v>6.5</v>
      </c>
      <c r="J249" s="172">
        <v>3.5</v>
      </c>
      <c r="K249" s="172">
        <v>9.5</v>
      </c>
      <c r="L249" s="172">
        <v>7</v>
      </c>
      <c r="M249" s="174"/>
      <c r="N249" s="172"/>
      <c r="S249" s="166"/>
      <c r="T249" s="166"/>
    </row>
    <row r="250" spans="1:20">
      <c r="A250" s="171">
        <v>245</v>
      </c>
      <c r="B250" s="172">
        <v>140066</v>
      </c>
      <c r="C250" s="172" t="s">
        <v>530</v>
      </c>
      <c r="D250" s="172" t="s">
        <v>526</v>
      </c>
      <c r="E250" s="172" t="s">
        <v>531</v>
      </c>
      <c r="F250" s="172" t="s">
        <v>2227</v>
      </c>
      <c r="G250" s="172">
        <v>6.5</v>
      </c>
      <c r="H250" s="172">
        <v>6</v>
      </c>
      <c r="I250" s="172">
        <v>3.5</v>
      </c>
      <c r="J250" s="172">
        <v>9.5</v>
      </c>
      <c r="K250" s="172">
        <v>9.5</v>
      </c>
      <c r="L250" s="172">
        <v>8</v>
      </c>
      <c r="M250" s="174"/>
      <c r="N250" s="172"/>
      <c r="S250" s="166"/>
      <c r="T250" s="166"/>
    </row>
    <row r="251" spans="1:20">
      <c r="A251" s="171">
        <v>246</v>
      </c>
      <c r="B251" s="172">
        <v>80045</v>
      </c>
      <c r="C251" s="172" t="s">
        <v>532</v>
      </c>
      <c r="D251" s="172" t="s">
        <v>526</v>
      </c>
      <c r="E251" s="172" t="s">
        <v>533</v>
      </c>
      <c r="F251" s="172" t="s">
        <v>2231</v>
      </c>
      <c r="G251" s="172">
        <v>3.5</v>
      </c>
      <c r="H251" s="172">
        <v>6.5</v>
      </c>
      <c r="I251" s="172">
        <v>5</v>
      </c>
      <c r="J251" s="172">
        <v>2</v>
      </c>
      <c r="K251" s="172">
        <v>7</v>
      </c>
      <c r="L251" s="172">
        <v>5</v>
      </c>
      <c r="M251" s="174"/>
      <c r="N251" s="172"/>
      <c r="S251" s="166"/>
      <c r="T251" s="166"/>
    </row>
    <row r="252" spans="1:20">
      <c r="A252" s="171">
        <v>247</v>
      </c>
      <c r="B252" s="172">
        <v>10064</v>
      </c>
      <c r="C252" s="172" t="s">
        <v>534</v>
      </c>
      <c r="D252" s="172" t="s">
        <v>526</v>
      </c>
      <c r="E252" s="172" t="s">
        <v>535</v>
      </c>
      <c r="F252" s="172" t="s">
        <v>2229</v>
      </c>
      <c r="G252" s="172">
        <v>5.5</v>
      </c>
      <c r="H252" s="172">
        <v>4</v>
      </c>
      <c r="I252" s="172">
        <v>6</v>
      </c>
      <c r="J252" s="172">
        <v>4.5</v>
      </c>
      <c r="K252" s="172">
        <v>7</v>
      </c>
      <c r="L252" s="172">
        <v>7.5</v>
      </c>
      <c r="M252" s="174"/>
      <c r="N252" s="172"/>
      <c r="S252" s="166"/>
      <c r="T252" s="166"/>
    </row>
    <row r="253" spans="1:20">
      <c r="A253" s="171">
        <v>248</v>
      </c>
      <c r="B253" s="172">
        <v>80050</v>
      </c>
      <c r="C253" s="172" t="s">
        <v>249</v>
      </c>
      <c r="D253" s="172" t="s">
        <v>526</v>
      </c>
      <c r="E253" s="172" t="s">
        <v>536</v>
      </c>
      <c r="F253" s="172" t="s">
        <v>2229</v>
      </c>
      <c r="G253" s="172">
        <v>4.5</v>
      </c>
      <c r="H253" s="172">
        <v>6.5</v>
      </c>
      <c r="I253" s="172">
        <v>6</v>
      </c>
      <c r="J253" s="172">
        <v>7.5</v>
      </c>
      <c r="K253" s="172">
        <v>6.5</v>
      </c>
      <c r="L253" s="172">
        <v>7.5</v>
      </c>
      <c r="M253" s="174"/>
      <c r="N253" s="172"/>
      <c r="S253" s="166"/>
      <c r="T253" s="166"/>
    </row>
    <row r="254" spans="1:20">
      <c r="A254" s="171">
        <v>249</v>
      </c>
      <c r="B254" s="172">
        <v>200059</v>
      </c>
      <c r="C254" s="172" t="s">
        <v>283</v>
      </c>
      <c r="D254" s="172" t="s">
        <v>526</v>
      </c>
      <c r="E254" s="172" t="s">
        <v>537</v>
      </c>
      <c r="F254" s="172" t="s">
        <v>2229</v>
      </c>
      <c r="G254" s="172">
        <v>4.5</v>
      </c>
      <c r="H254" s="172">
        <v>5</v>
      </c>
      <c r="I254" s="172">
        <v>4.5</v>
      </c>
      <c r="J254" s="172">
        <v>7</v>
      </c>
      <c r="K254" s="172">
        <v>6.5</v>
      </c>
      <c r="L254" s="172">
        <v>7</v>
      </c>
      <c r="M254" s="174"/>
      <c r="N254" s="172"/>
      <c r="S254" s="166"/>
      <c r="T254" s="166"/>
    </row>
    <row r="255" spans="1:20">
      <c r="A255" s="171">
        <v>250</v>
      </c>
      <c r="B255" s="172">
        <v>40057</v>
      </c>
      <c r="C255" s="172" t="s">
        <v>538</v>
      </c>
      <c r="D255" s="172" t="s">
        <v>539</v>
      </c>
      <c r="E255" s="172" t="s">
        <v>329</v>
      </c>
      <c r="F255" s="172" t="s">
        <v>2231</v>
      </c>
      <c r="G255" s="172">
        <v>3.5</v>
      </c>
      <c r="H255" s="172">
        <v>5.5</v>
      </c>
      <c r="I255" s="172">
        <v>6.5</v>
      </c>
      <c r="J255" s="172">
        <v>4.5</v>
      </c>
      <c r="K255" s="172">
        <v>6.5</v>
      </c>
      <c r="L255" s="172">
        <v>6</v>
      </c>
      <c r="M255" s="174"/>
      <c r="N255" s="172"/>
      <c r="S255" s="166"/>
      <c r="T255" s="166"/>
    </row>
    <row r="256" spans="1:20">
      <c r="A256" s="171">
        <v>251</v>
      </c>
      <c r="B256" s="172">
        <v>200058</v>
      </c>
      <c r="C256" s="172" t="s">
        <v>294</v>
      </c>
      <c r="D256" s="172" t="s">
        <v>526</v>
      </c>
      <c r="E256" s="172" t="s">
        <v>540</v>
      </c>
      <c r="F256" s="172" t="s">
        <v>2231</v>
      </c>
      <c r="G256" s="172">
        <v>5.5</v>
      </c>
      <c r="H256" s="172">
        <v>6</v>
      </c>
      <c r="I256" s="172">
        <v>5.5</v>
      </c>
      <c r="J256" s="172">
        <v>6</v>
      </c>
      <c r="K256" s="172">
        <v>6</v>
      </c>
      <c r="L256" s="172">
        <v>5.5</v>
      </c>
      <c r="M256" s="174"/>
      <c r="N256" s="172"/>
      <c r="S256" s="166"/>
      <c r="T256" s="166"/>
    </row>
    <row r="257" spans="1:20">
      <c r="A257" s="171">
        <v>252</v>
      </c>
      <c r="B257" s="172">
        <v>120035</v>
      </c>
      <c r="C257" s="172" t="s">
        <v>541</v>
      </c>
      <c r="D257" s="172" t="s">
        <v>526</v>
      </c>
      <c r="E257" s="172" t="s">
        <v>493</v>
      </c>
      <c r="F257" s="172" t="s">
        <v>2229</v>
      </c>
      <c r="G257" s="172">
        <v>6</v>
      </c>
      <c r="H257" s="172">
        <v>6.5</v>
      </c>
      <c r="I257" s="172">
        <v>5.5</v>
      </c>
      <c r="J257" s="172">
        <v>5.5</v>
      </c>
      <c r="K257" s="172">
        <v>5.5</v>
      </c>
      <c r="L257" s="172">
        <v>7</v>
      </c>
      <c r="M257" s="174"/>
      <c r="N257" s="172"/>
      <c r="S257" s="166"/>
      <c r="T257" s="166"/>
    </row>
    <row r="258" spans="1:20">
      <c r="A258" s="171">
        <v>253</v>
      </c>
      <c r="B258" s="172">
        <v>80042</v>
      </c>
      <c r="C258" s="172" t="s">
        <v>542</v>
      </c>
      <c r="D258" s="172" t="s">
        <v>526</v>
      </c>
      <c r="E258" s="172" t="s">
        <v>457</v>
      </c>
      <c r="F258" s="172" t="s">
        <v>2229</v>
      </c>
      <c r="G258" s="172">
        <v>5</v>
      </c>
      <c r="H258" s="172">
        <v>4.5</v>
      </c>
      <c r="I258" s="172">
        <v>4.5</v>
      </c>
      <c r="J258" s="172">
        <v>4</v>
      </c>
      <c r="K258" s="172">
        <v>5</v>
      </c>
      <c r="L258" s="172">
        <v>7.5</v>
      </c>
      <c r="M258" s="174"/>
      <c r="N258" s="172"/>
      <c r="S258" s="166"/>
      <c r="T258" s="166"/>
    </row>
    <row r="259" spans="1:20">
      <c r="A259" s="171">
        <v>254</v>
      </c>
      <c r="B259" s="172">
        <v>10063</v>
      </c>
      <c r="C259" s="172" t="s">
        <v>543</v>
      </c>
      <c r="D259" s="172" t="s">
        <v>526</v>
      </c>
      <c r="E259" s="172" t="s">
        <v>496</v>
      </c>
      <c r="F259" s="172" t="s">
        <v>2229</v>
      </c>
      <c r="G259" s="172">
        <v>6.5</v>
      </c>
      <c r="H259" s="172">
        <v>4.5</v>
      </c>
      <c r="I259" s="172">
        <v>5</v>
      </c>
      <c r="J259" s="172">
        <v>4</v>
      </c>
      <c r="K259" s="172">
        <v>5</v>
      </c>
      <c r="L259" s="172">
        <v>7.5</v>
      </c>
      <c r="M259" s="174"/>
      <c r="N259" s="172"/>
      <c r="S259" s="166"/>
      <c r="T259" s="166"/>
    </row>
    <row r="260" spans="1:20">
      <c r="A260" s="171">
        <v>255</v>
      </c>
      <c r="B260" s="172">
        <v>200056</v>
      </c>
      <c r="C260" s="172" t="s">
        <v>544</v>
      </c>
      <c r="D260" s="172" t="s">
        <v>526</v>
      </c>
      <c r="E260" s="172" t="s">
        <v>545</v>
      </c>
      <c r="F260" s="172" t="s">
        <v>2231</v>
      </c>
      <c r="G260" s="172">
        <v>4.5</v>
      </c>
      <c r="H260" s="172">
        <v>4.5</v>
      </c>
      <c r="I260" s="172">
        <v>5</v>
      </c>
      <c r="J260" s="172">
        <v>5.5</v>
      </c>
      <c r="K260" s="172">
        <v>5</v>
      </c>
      <c r="L260" s="172">
        <v>5</v>
      </c>
      <c r="M260" s="174"/>
      <c r="N260" s="172"/>
      <c r="S260" s="166"/>
      <c r="T260" s="166"/>
    </row>
    <row r="261" spans="1:20">
      <c r="A261" s="171">
        <v>256</v>
      </c>
      <c r="B261" s="172">
        <v>200061</v>
      </c>
      <c r="C261" s="172" t="s">
        <v>187</v>
      </c>
      <c r="D261" s="172" t="s">
        <v>526</v>
      </c>
      <c r="E261" s="172" t="s">
        <v>546</v>
      </c>
      <c r="F261" s="172" t="s">
        <v>2231</v>
      </c>
      <c r="G261" s="172">
        <v>5</v>
      </c>
      <c r="H261" s="172">
        <v>5</v>
      </c>
      <c r="I261" s="172">
        <v>6.5</v>
      </c>
      <c r="J261" s="172">
        <v>5</v>
      </c>
      <c r="K261" s="172">
        <v>5</v>
      </c>
      <c r="L261" s="172">
        <v>5.5</v>
      </c>
      <c r="M261" s="174"/>
      <c r="N261" s="172"/>
      <c r="S261" s="166"/>
      <c r="T261" s="166"/>
    </row>
    <row r="262" spans="1:20">
      <c r="A262" s="171">
        <v>257</v>
      </c>
      <c r="B262" s="172">
        <v>10071</v>
      </c>
      <c r="C262" s="172" t="s">
        <v>547</v>
      </c>
      <c r="D262" s="172" t="s">
        <v>548</v>
      </c>
      <c r="E262" s="172" t="s">
        <v>549</v>
      </c>
      <c r="F262" s="172" t="s">
        <v>2229</v>
      </c>
      <c r="G262" s="172">
        <v>5.5</v>
      </c>
      <c r="H262" s="172">
        <v>5.5</v>
      </c>
      <c r="I262" s="172">
        <v>5</v>
      </c>
      <c r="J262" s="172">
        <v>5.5</v>
      </c>
      <c r="K262" s="172">
        <v>5</v>
      </c>
      <c r="L262" s="172">
        <v>7.5</v>
      </c>
      <c r="M262" s="174"/>
      <c r="N262" s="172"/>
      <c r="S262" s="166"/>
      <c r="T262" s="166"/>
    </row>
    <row r="263" spans="1:20">
      <c r="A263" s="171">
        <v>258</v>
      </c>
      <c r="B263" s="172">
        <v>200066</v>
      </c>
      <c r="C263" s="172" t="s">
        <v>550</v>
      </c>
      <c r="D263" s="172" t="s">
        <v>551</v>
      </c>
      <c r="E263" s="172" t="s">
        <v>552</v>
      </c>
      <c r="F263" s="172" t="s">
        <v>2231</v>
      </c>
      <c r="G263" s="172">
        <v>7</v>
      </c>
      <c r="H263" s="172">
        <v>6</v>
      </c>
      <c r="I263" s="172">
        <v>6</v>
      </c>
      <c r="J263" s="172">
        <v>5</v>
      </c>
      <c r="K263" s="172">
        <v>8.5</v>
      </c>
      <c r="L263" s="172">
        <v>6.5</v>
      </c>
      <c r="M263" s="174"/>
      <c r="N263" s="172"/>
      <c r="S263" s="166"/>
      <c r="T263" s="166"/>
    </row>
    <row r="264" spans="1:20">
      <c r="A264" s="171">
        <v>259</v>
      </c>
      <c r="B264" s="172">
        <v>40061</v>
      </c>
      <c r="C264" s="172" t="s">
        <v>553</v>
      </c>
      <c r="D264" s="172" t="s">
        <v>554</v>
      </c>
      <c r="E264" s="172" t="s">
        <v>555</v>
      </c>
      <c r="F264" s="172" t="s">
        <v>2231</v>
      </c>
      <c r="G264" s="172">
        <v>2</v>
      </c>
      <c r="H264" s="172">
        <v>5</v>
      </c>
      <c r="I264" s="172">
        <v>3</v>
      </c>
      <c r="J264" s="172">
        <v>4</v>
      </c>
      <c r="K264" s="172">
        <v>5.5</v>
      </c>
      <c r="L264" s="172">
        <v>4.5</v>
      </c>
      <c r="M264" s="174"/>
      <c r="N264" s="172"/>
      <c r="S264" s="166"/>
      <c r="T264" s="166"/>
    </row>
    <row r="265" spans="1:20">
      <c r="A265" s="171">
        <v>260</v>
      </c>
      <c r="B265" s="172">
        <v>140076</v>
      </c>
      <c r="C265" s="172" t="s">
        <v>556</v>
      </c>
      <c r="D265" s="172" t="s">
        <v>557</v>
      </c>
      <c r="E265" s="172" t="s">
        <v>558</v>
      </c>
      <c r="F265" s="172" t="s">
        <v>2227</v>
      </c>
      <c r="G265" s="172">
        <v>6</v>
      </c>
      <c r="H265" s="172">
        <v>9</v>
      </c>
      <c r="I265" s="172">
        <v>5.5</v>
      </c>
      <c r="J265" s="172">
        <v>3</v>
      </c>
      <c r="K265" s="172">
        <v>10</v>
      </c>
      <c r="L265" s="172">
        <v>9.5</v>
      </c>
      <c r="M265" s="174"/>
      <c r="N265" s="172"/>
      <c r="S265" s="166"/>
      <c r="T265" s="166"/>
    </row>
    <row r="266" spans="1:20">
      <c r="A266" s="171">
        <v>261</v>
      </c>
      <c r="B266" s="172">
        <v>40064</v>
      </c>
      <c r="C266" s="172" t="s">
        <v>559</v>
      </c>
      <c r="D266" s="172" t="s">
        <v>557</v>
      </c>
      <c r="E266" s="172" t="s">
        <v>560</v>
      </c>
      <c r="F266" s="172" t="s">
        <v>2227</v>
      </c>
      <c r="G266" s="172">
        <v>4</v>
      </c>
      <c r="H266" s="172">
        <v>7.5</v>
      </c>
      <c r="I266" s="172">
        <v>5</v>
      </c>
      <c r="J266" s="172">
        <v>6.5</v>
      </c>
      <c r="K266" s="172">
        <v>8.5</v>
      </c>
      <c r="L266" s="172">
        <v>8</v>
      </c>
      <c r="M266" s="174"/>
      <c r="N266" s="172"/>
      <c r="S266" s="166"/>
      <c r="T266" s="166"/>
    </row>
    <row r="267" spans="1:20">
      <c r="A267" s="171">
        <v>262</v>
      </c>
      <c r="B267" s="172">
        <v>200068</v>
      </c>
      <c r="C267" s="172" t="s">
        <v>372</v>
      </c>
      <c r="D267" s="172" t="s">
        <v>557</v>
      </c>
      <c r="E267" s="172" t="s">
        <v>561</v>
      </c>
      <c r="F267" s="172" t="s">
        <v>2231</v>
      </c>
      <c r="G267" s="172">
        <v>7.5</v>
      </c>
      <c r="H267" s="172">
        <v>7.5</v>
      </c>
      <c r="I267" s="172">
        <v>7</v>
      </c>
      <c r="J267" s="172">
        <v>4</v>
      </c>
      <c r="K267" s="172">
        <v>7.5</v>
      </c>
      <c r="L267" s="172">
        <v>6.5</v>
      </c>
      <c r="M267" s="174"/>
      <c r="N267" s="172"/>
      <c r="S267" s="166"/>
      <c r="T267" s="166"/>
    </row>
    <row r="268" spans="1:20">
      <c r="A268" s="171">
        <v>263</v>
      </c>
      <c r="B268" s="172">
        <v>80061</v>
      </c>
      <c r="C268" s="172" t="s">
        <v>361</v>
      </c>
      <c r="D268" s="172" t="s">
        <v>557</v>
      </c>
      <c r="E268" s="172" t="s">
        <v>562</v>
      </c>
      <c r="F268" s="172" t="s">
        <v>2231</v>
      </c>
      <c r="G268" s="172">
        <v>3.5</v>
      </c>
      <c r="H268" s="172">
        <v>3.5</v>
      </c>
      <c r="I268" s="172">
        <v>5.5</v>
      </c>
      <c r="J268" s="172">
        <v>5.5</v>
      </c>
      <c r="K268" s="172">
        <v>7</v>
      </c>
      <c r="L268" s="172">
        <v>5.5</v>
      </c>
      <c r="M268" s="174"/>
      <c r="N268" s="172"/>
      <c r="S268" s="166"/>
      <c r="T268" s="166"/>
    </row>
    <row r="269" spans="1:20">
      <c r="A269" s="171">
        <v>264</v>
      </c>
      <c r="B269" s="172">
        <v>170092</v>
      </c>
      <c r="C269" s="172" t="s">
        <v>563</v>
      </c>
      <c r="D269" s="172" t="s">
        <v>557</v>
      </c>
      <c r="E269" s="172" t="s">
        <v>564</v>
      </c>
      <c r="F269" s="172" t="s">
        <v>2227</v>
      </c>
      <c r="G269" s="172">
        <v>5.5</v>
      </c>
      <c r="H269" s="172">
        <v>6.5</v>
      </c>
      <c r="I269" s="172">
        <v>6</v>
      </c>
      <c r="J269" s="172">
        <v>5</v>
      </c>
      <c r="K269" s="172">
        <v>6.5</v>
      </c>
      <c r="L269" s="172">
        <v>8.5</v>
      </c>
      <c r="M269" s="174"/>
      <c r="N269" s="172"/>
      <c r="S269" s="166"/>
      <c r="T269" s="166"/>
    </row>
    <row r="270" spans="1:20">
      <c r="A270" s="171">
        <v>265</v>
      </c>
      <c r="B270" s="172">
        <v>200069</v>
      </c>
      <c r="C270" s="172" t="s">
        <v>361</v>
      </c>
      <c r="D270" s="172" t="s">
        <v>557</v>
      </c>
      <c r="E270" s="172" t="s">
        <v>545</v>
      </c>
      <c r="F270" s="172" t="s">
        <v>2231</v>
      </c>
      <c r="G270" s="172">
        <v>6.5</v>
      </c>
      <c r="H270" s="172">
        <v>5.5</v>
      </c>
      <c r="I270" s="172">
        <v>5</v>
      </c>
      <c r="J270" s="172">
        <v>8</v>
      </c>
      <c r="K270" s="172">
        <v>6.5</v>
      </c>
      <c r="L270" s="172">
        <v>5.5</v>
      </c>
      <c r="M270" s="174"/>
      <c r="N270" s="172"/>
      <c r="S270" s="166"/>
      <c r="T270" s="166"/>
    </row>
    <row r="271" spans="1:20">
      <c r="A271" s="171">
        <v>266</v>
      </c>
      <c r="B271" s="172">
        <v>170090</v>
      </c>
      <c r="C271" s="172" t="s">
        <v>94</v>
      </c>
      <c r="D271" s="172" t="s">
        <v>557</v>
      </c>
      <c r="E271" s="172" t="s">
        <v>565</v>
      </c>
      <c r="F271" s="172" t="s">
        <v>2231</v>
      </c>
      <c r="G271" s="172">
        <v>6.5</v>
      </c>
      <c r="H271" s="172">
        <v>7</v>
      </c>
      <c r="I271" s="172">
        <v>6.5</v>
      </c>
      <c r="J271" s="172">
        <v>6.5</v>
      </c>
      <c r="K271" s="172">
        <v>6</v>
      </c>
      <c r="L271" s="172">
        <v>5.5</v>
      </c>
      <c r="M271" s="174"/>
      <c r="N271" s="172"/>
      <c r="S271" s="166"/>
      <c r="T271" s="166"/>
    </row>
    <row r="272" spans="1:20">
      <c r="A272" s="171">
        <v>267</v>
      </c>
      <c r="B272" s="172">
        <v>80060</v>
      </c>
      <c r="C272" s="172" t="s">
        <v>361</v>
      </c>
      <c r="D272" s="172" t="s">
        <v>557</v>
      </c>
      <c r="E272" s="172" t="s">
        <v>566</v>
      </c>
      <c r="F272" s="172" t="s">
        <v>2227</v>
      </c>
      <c r="G272" s="172">
        <v>7.5</v>
      </c>
      <c r="H272" s="172">
        <v>7</v>
      </c>
      <c r="I272" s="172">
        <v>7.5</v>
      </c>
      <c r="J272" s="172">
        <v>8.5</v>
      </c>
      <c r="K272" s="172">
        <v>6</v>
      </c>
      <c r="L272" s="172">
        <v>9.5</v>
      </c>
      <c r="M272" s="174"/>
      <c r="N272" s="172"/>
      <c r="S272" s="166"/>
      <c r="T272" s="166"/>
    </row>
    <row r="273" spans="1:20">
      <c r="A273" s="171">
        <v>268</v>
      </c>
      <c r="B273" s="172">
        <v>200070</v>
      </c>
      <c r="C273" s="172" t="s">
        <v>361</v>
      </c>
      <c r="D273" s="172" t="s">
        <v>557</v>
      </c>
      <c r="E273" s="172" t="s">
        <v>567</v>
      </c>
      <c r="F273" s="172" t="s">
        <v>2231</v>
      </c>
      <c r="G273" s="172">
        <v>8</v>
      </c>
      <c r="H273" s="172">
        <v>8</v>
      </c>
      <c r="I273" s="172">
        <v>3.5</v>
      </c>
      <c r="J273" s="172">
        <v>9</v>
      </c>
      <c r="K273" s="172">
        <v>5.5</v>
      </c>
      <c r="L273" s="172">
        <v>6.5</v>
      </c>
      <c r="M273" s="174"/>
      <c r="N273" s="172"/>
      <c r="S273" s="166"/>
      <c r="T273" s="166"/>
    </row>
    <row r="274" spans="1:20">
      <c r="A274" s="171">
        <v>269</v>
      </c>
      <c r="B274" s="172">
        <v>170091</v>
      </c>
      <c r="C274" s="172" t="s">
        <v>124</v>
      </c>
      <c r="D274" s="172" t="s">
        <v>557</v>
      </c>
      <c r="E274" s="172" t="s">
        <v>568</v>
      </c>
      <c r="F274" s="172" t="s">
        <v>2231</v>
      </c>
      <c r="G274" s="172">
        <v>4</v>
      </c>
      <c r="H274" s="172">
        <v>6</v>
      </c>
      <c r="I274" s="172">
        <v>5.5</v>
      </c>
      <c r="J274" s="172">
        <v>4.5</v>
      </c>
      <c r="K274" s="172">
        <v>5.5</v>
      </c>
      <c r="L274" s="172">
        <v>4</v>
      </c>
      <c r="M274" s="174"/>
      <c r="N274" s="172"/>
      <c r="S274" s="166"/>
      <c r="T274" s="166"/>
    </row>
    <row r="275" spans="1:20">
      <c r="A275" s="171">
        <v>270</v>
      </c>
      <c r="B275" s="172">
        <v>40063</v>
      </c>
      <c r="C275" s="172" t="s">
        <v>569</v>
      </c>
      <c r="D275" s="172" t="s">
        <v>570</v>
      </c>
      <c r="E275" s="172" t="s">
        <v>571</v>
      </c>
      <c r="F275" s="172" t="s">
        <v>2231</v>
      </c>
      <c r="G275" s="172">
        <v>8</v>
      </c>
      <c r="H275" s="172">
        <v>7.5</v>
      </c>
      <c r="I275" s="172">
        <v>4</v>
      </c>
      <c r="J275" s="172">
        <v>4.5</v>
      </c>
      <c r="K275" s="172">
        <v>5.5</v>
      </c>
      <c r="L275" s="172">
        <v>6</v>
      </c>
      <c r="M275" s="174"/>
      <c r="N275" s="172"/>
      <c r="S275" s="166"/>
      <c r="T275" s="166"/>
    </row>
    <row r="276" spans="1:20">
      <c r="A276" s="171">
        <v>271</v>
      </c>
      <c r="B276" s="172">
        <v>170088</v>
      </c>
      <c r="C276" s="172" t="s">
        <v>572</v>
      </c>
      <c r="D276" s="172" t="s">
        <v>557</v>
      </c>
      <c r="E276" s="172" t="s">
        <v>573</v>
      </c>
      <c r="F276" s="172" t="s">
        <v>2231</v>
      </c>
      <c r="G276" s="172">
        <v>6.5</v>
      </c>
      <c r="H276" s="172">
        <v>7</v>
      </c>
      <c r="I276" s="172">
        <v>5.5</v>
      </c>
      <c r="J276" s="172">
        <v>4</v>
      </c>
      <c r="K276" s="172">
        <v>5.5</v>
      </c>
      <c r="L276" s="172">
        <v>5</v>
      </c>
      <c r="M276" s="174"/>
      <c r="N276" s="172"/>
      <c r="S276" s="166"/>
      <c r="T276" s="166"/>
    </row>
    <row r="277" spans="1:20">
      <c r="A277" s="171">
        <v>272</v>
      </c>
      <c r="B277" s="172">
        <v>170093</v>
      </c>
      <c r="C277" s="172" t="s">
        <v>574</v>
      </c>
      <c r="D277" s="172" t="s">
        <v>575</v>
      </c>
      <c r="E277" s="172" t="s">
        <v>2239</v>
      </c>
      <c r="F277" s="172" t="s">
        <v>2231</v>
      </c>
      <c r="G277" s="172">
        <v>6</v>
      </c>
      <c r="H277" s="172">
        <v>4.5</v>
      </c>
      <c r="I277" s="172">
        <v>5.5</v>
      </c>
      <c r="J277" s="172">
        <v>3.5</v>
      </c>
      <c r="K277" s="172">
        <v>6.5</v>
      </c>
      <c r="L277" s="172">
        <v>4.5</v>
      </c>
      <c r="M277" s="174"/>
      <c r="N277" s="172"/>
      <c r="S277" s="166"/>
      <c r="T277" s="166"/>
    </row>
    <row r="278" spans="1:20">
      <c r="A278" s="171">
        <v>273</v>
      </c>
      <c r="B278" s="172">
        <v>170101</v>
      </c>
      <c r="C278" s="172" t="s">
        <v>576</v>
      </c>
      <c r="D278" s="172" t="s">
        <v>577</v>
      </c>
      <c r="E278" s="172" t="s">
        <v>578</v>
      </c>
      <c r="F278" s="172" t="s">
        <v>2227</v>
      </c>
      <c r="G278" s="172">
        <v>7</v>
      </c>
      <c r="H278" s="172">
        <v>10</v>
      </c>
      <c r="I278" s="172">
        <v>6.5</v>
      </c>
      <c r="J278" s="172">
        <v>3</v>
      </c>
      <c r="K278" s="172">
        <v>10</v>
      </c>
      <c r="L278" s="172">
        <v>10</v>
      </c>
      <c r="M278" s="174"/>
      <c r="N278" s="172"/>
      <c r="S278" s="166"/>
      <c r="T278" s="166"/>
    </row>
    <row r="279" spans="1:20">
      <c r="A279" s="171">
        <v>274</v>
      </c>
      <c r="B279" s="172">
        <v>120048</v>
      </c>
      <c r="C279" s="172" t="s">
        <v>579</v>
      </c>
      <c r="D279" s="172" t="s">
        <v>577</v>
      </c>
      <c r="E279" s="172" t="s">
        <v>580</v>
      </c>
      <c r="F279" s="172" t="s">
        <v>2227</v>
      </c>
      <c r="G279" s="172">
        <v>7</v>
      </c>
      <c r="H279" s="172">
        <v>9</v>
      </c>
      <c r="I279" s="172">
        <v>6</v>
      </c>
      <c r="J279" s="172">
        <v>9</v>
      </c>
      <c r="K279" s="172">
        <v>9.5</v>
      </c>
      <c r="L279" s="172">
        <v>9</v>
      </c>
      <c r="M279" s="174"/>
      <c r="N279" s="172"/>
      <c r="S279" s="166"/>
      <c r="T279" s="166"/>
    </row>
    <row r="280" spans="1:20">
      <c r="A280" s="171">
        <v>275</v>
      </c>
      <c r="B280" s="172">
        <v>10075</v>
      </c>
      <c r="C280" s="172" t="s">
        <v>581</v>
      </c>
      <c r="D280" s="172" t="s">
        <v>577</v>
      </c>
      <c r="E280" s="172" t="s">
        <v>582</v>
      </c>
      <c r="F280" s="172" t="s">
        <v>2227</v>
      </c>
      <c r="G280" s="172">
        <v>6.5</v>
      </c>
      <c r="H280" s="172">
        <v>6</v>
      </c>
      <c r="I280" s="172">
        <v>6</v>
      </c>
      <c r="J280" s="172">
        <v>7</v>
      </c>
      <c r="K280" s="172">
        <v>9</v>
      </c>
      <c r="L280" s="172">
        <v>8.5</v>
      </c>
      <c r="M280" s="174"/>
      <c r="N280" s="172"/>
      <c r="S280" s="166"/>
      <c r="T280" s="166"/>
    </row>
    <row r="281" spans="1:20">
      <c r="A281" s="171">
        <v>276</v>
      </c>
      <c r="B281" s="172">
        <v>140077</v>
      </c>
      <c r="C281" s="172" t="s">
        <v>583</v>
      </c>
      <c r="D281" s="172" t="s">
        <v>577</v>
      </c>
      <c r="E281" s="172" t="s">
        <v>584</v>
      </c>
      <c r="F281" s="172" t="s">
        <v>2227</v>
      </c>
      <c r="G281" s="172">
        <v>4</v>
      </c>
      <c r="H281" s="172">
        <v>7.5</v>
      </c>
      <c r="I281" s="172">
        <v>6</v>
      </c>
      <c r="J281" s="172">
        <v>5</v>
      </c>
      <c r="K281" s="172">
        <v>9</v>
      </c>
      <c r="L281" s="172">
        <v>8.5</v>
      </c>
      <c r="M281" s="174"/>
      <c r="N281" s="172"/>
      <c r="S281" s="166"/>
      <c r="T281" s="166"/>
    </row>
    <row r="282" spans="1:20">
      <c r="A282" s="171">
        <v>277</v>
      </c>
      <c r="B282" s="172">
        <v>200080</v>
      </c>
      <c r="C282" s="172" t="s">
        <v>576</v>
      </c>
      <c r="D282" s="172" t="s">
        <v>577</v>
      </c>
      <c r="E282" s="172" t="s">
        <v>585</v>
      </c>
      <c r="F282" s="172" t="s">
        <v>2227</v>
      </c>
      <c r="G282" s="172">
        <v>4.5</v>
      </c>
      <c r="H282" s="172">
        <v>7</v>
      </c>
      <c r="I282" s="172">
        <v>6</v>
      </c>
      <c r="J282" s="172">
        <v>3</v>
      </c>
      <c r="K282" s="172">
        <v>9</v>
      </c>
      <c r="L282" s="172">
        <v>8</v>
      </c>
      <c r="M282" s="174"/>
      <c r="N282" s="172"/>
      <c r="S282" s="166"/>
      <c r="T282" s="166"/>
    </row>
    <row r="283" spans="1:20">
      <c r="A283" s="171">
        <v>278</v>
      </c>
      <c r="B283" s="172">
        <v>140084</v>
      </c>
      <c r="C283" s="172" t="s">
        <v>586</v>
      </c>
      <c r="D283" s="172" t="s">
        <v>577</v>
      </c>
      <c r="E283" s="172" t="s">
        <v>587</v>
      </c>
      <c r="F283" s="172" t="s">
        <v>2227</v>
      </c>
      <c r="G283" s="172">
        <v>6.5</v>
      </c>
      <c r="H283" s="172">
        <v>7.5</v>
      </c>
      <c r="I283" s="172">
        <v>5.5</v>
      </c>
      <c r="J283" s="172">
        <v>6</v>
      </c>
      <c r="K283" s="172">
        <v>9</v>
      </c>
      <c r="L283" s="172">
        <v>8.5</v>
      </c>
      <c r="M283" s="174"/>
      <c r="N283" s="172"/>
      <c r="S283" s="166"/>
      <c r="T283" s="166"/>
    </row>
    <row r="284" spans="1:20">
      <c r="A284" s="171">
        <v>279</v>
      </c>
      <c r="B284" s="172">
        <v>40077</v>
      </c>
      <c r="C284" s="172" t="s">
        <v>588</v>
      </c>
      <c r="D284" s="172" t="s">
        <v>577</v>
      </c>
      <c r="E284" s="172" t="s">
        <v>589</v>
      </c>
      <c r="F284" s="172" t="s">
        <v>2231</v>
      </c>
      <c r="G284" s="172">
        <v>3</v>
      </c>
      <c r="H284" s="172">
        <v>6.5</v>
      </c>
      <c r="I284" s="172">
        <v>6</v>
      </c>
      <c r="J284" s="172">
        <v>7</v>
      </c>
      <c r="K284" s="172">
        <v>9</v>
      </c>
      <c r="L284" s="172">
        <v>5</v>
      </c>
      <c r="M284" s="174"/>
      <c r="N284" s="172"/>
      <c r="S284" s="166"/>
      <c r="T284" s="166"/>
    </row>
    <row r="285" spans="1:20">
      <c r="A285" s="171">
        <v>280</v>
      </c>
      <c r="B285" s="172">
        <v>200074</v>
      </c>
      <c r="C285" s="172" t="s">
        <v>590</v>
      </c>
      <c r="D285" s="172" t="s">
        <v>577</v>
      </c>
      <c r="E285" s="172" t="s">
        <v>591</v>
      </c>
      <c r="F285" s="172" t="s">
        <v>2229</v>
      </c>
      <c r="G285" s="172">
        <v>6.5</v>
      </c>
      <c r="H285" s="172">
        <v>5.5</v>
      </c>
      <c r="I285" s="172">
        <v>4</v>
      </c>
      <c r="J285" s="172">
        <v>2</v>
      </c>
      <c r="K285" s="172">
        <v>8.5</v>
      </c>
      <c r="L285" s="172">
        <v>7.5</v>
      </c>
      <c r="M285" s="174"/>
      <c r="N285" s="172"/>
      <c r="S285" s="166"/>
      <c r="T285" s="166"/>
    </row>
    <row r="286" spans="1:20">
      <c r="A286" s="171">
        <v>281</v>
      </c>
      <c r="B286" s="172">
        <v>40076</v>
      </c>
      <c r="C286" s="172" t="s">
        <v>592</v>
      </c>
      <c r="D286" s="172" t="s">
        <v>577</v>
      </c>
      <c r="E286" s="172" t="s">
        <v>593</v>
      </c>
      <c r="F286" s="172" t="s">
        <v>2231</v>
      </c>
      <c r="G286" s="172">
        <v>3.5</v>
      </c>
      <c r="H286" s="172">
        <v>4</v>
      </c>
      <c r="I286" s="172">
        <v>4</v>
      </c>
      <c r="J286" s="172">
        <v>6</v>
      </c>
      <c r="K286" s="172">
        <v>8.5</v>
      </c>
      <c r="L286" s="172">
        <v>6</v>
      </c>
      <c r="M286" s="174"/>
      <c r="N286" s="172"/>
      <c r="S286" s="166"/>
      <c r="T286" s="166"/>
    </row>
    <row r="287" spans="1:20">
      <c r="A287" s="171">
        <v>282</v>
      </c>
      <c r="B287" s="172">
        <v>40073</v>
      </c>
      <c r="C287" s="172" t="s">
        <v>249</v>
      </c>
      <c r="D287" s="172" t="s">
        <v>577</v>
      </c>
      <c r="E287" s="172" t="s">
        <v>594</v>
      </c>
      <c r="F287" s="172" t="s">
        <v>2231</v>
      </c>
      <c r="G287" s="172">
        <v>4.5</v>
      </c>
      <c r="H287" s="172">
        <v>6</v>
      </c>
      <c r="I287" s="172">
        <v>4</v>
      </c>
      <c r="J287" s="172">
        <v>8.5</v>
      </c>
      <c r="K287" s="172">
        <v>8</v>
      </c>
      <c r="L287" s="172">
        <v>4</v>
      </c>
      <c r="M287" s="174"/>
      <c r="N287" s="172"/>
      <c r="S287" s="166"/>
      <c r="T287" s="166"/>
    </row>
    <row r="288" spans="1:20">
      <c r="A288" s="171">
        <v>283</v>
      </c>
      <c r="B288" s="172">
        <v>80063</v>
      </c>
      <c r="C288" s="172" t="s">
        <v>595</v>
      </c>
      <c r="D288" s="172" t="s">
        <v>577</v>
      </c>
      <c r="E288" s="172" t="s">
        <v>596</v>
      </c>
      <c r="F288" s="172" t="s">
        <v>2227</v>
      </c>
      <c r="G288" s="172">
        <v>7</v>
      </c>
      <c r="H288" s="172">
        <v>8</v>
      </c>
      <c r="I288" s="172">
        <v>6</v>
      </c>
      <c r="J288" s="172">
        <v>5.5</v>
      </c>
      <c r="K288" s="172">
        <v>8</v>
      </c>
      <c r="L288" s="172">
        <v>10</v>
      </c>
      <c r="M288" s="174"/>
      <c r="N288" s="172"/>
      <c r="S288" s="166"/>
      <c r="T288" s="166"/>
    </row>
    <row r="289" spans="1:20">
      <c r="A289" s="171">
        <v>284</v>
      </c>
      <c r="B289" s="172">
        <v>140078</v>
      </c>
      <c r="C289" s="172" t="s">
        <v>597</v>
      </c>
      <c r="D289" s="172" t="s">
        <v>577</v>
      </c>
      <c r="E289" s="172" t="s">
        <v>598</v>
      </c>
      <c r="F289" s="172" t="s">
        <v>2229</v>
      </c>
      <c r="G289" s="172">
        <v>5.5</v>
      </c>
      <c r="H289" s="172">
        <v>6</v>
      </c>
      <c r="I289" s="172">
        <v>6</v>
      </c>
      <c r="J289" s="172">
        <v>7.5</v>
      </c>
      <c r="K289" s="172">
        <v>8</v>
      </c>
      <c r="L289" s="172">
        <v>7</v>
      </c>
      <c r="M289" s="174"/>
      <c r="N289" s="172"/>
      <c r="S289" s="166"/>
      <c r="T289" s="166"/>
    </row>
    <row r="290" spans="1:20">
      <c r="A290" s="171">
        <v>285</v>
      </c>
      <c r="B290" s="172">
        <v>40078</v>
      </c>
      <c r="C290" s="172" t="s">
        <v>599</v>
      </c>
      <c r="D290" s="172" t="s">
        <v>577</v>
      </c>
      <c r="E290" s="172" t="s">
        <v>82</v>
      </c>
      <c r="F290" s="172" t="s">
        <v>2227</v>
      </c>
      <c r="G290" s="172">
        <v>6</v>
      </c>
      <c r="H290" s="172">
        <v>5.5</v>
      </c>
      <c r="I290" s="172">
        <v>6</v>
      </c>
      <c r="J290" s="172">
        <v>6</v>
      </c>
      <c r="K290" s="172">
        <v>8</v>
      </c>
      <c r="L290" s="172">
        <v>8</v>
      </c>
      <c r="M290" s="174"/>
      <c r="N290" s="172"/>
      <c r="S290" s="166"/>
      <c r="T290" s="166"/>
    </row>
    <row r="291" spans="1:20">
      <c r="A291" s="171">
        <v>286</v>
      </c>
      <c r="B291" s="172">
        <v>170095</v>
      </c>
      <c r="C291" s="172" t="s">
        <v>299</v>
      </c>
      <c r="D291" s="172" t="s">
        <v>577</v>
      </c>
      <c r="E291" s="172" t="s">
        <v>600</v>
      </c>
      <c r="F291" s="172" t="s">
        <v>2229</v>
      </c>
      <c r="G291" s="172">
        <v>7.5</v>
      </c>
      <c r="H291" s="172">
        <v>7</v>
      </c>
      <c r="I291" s="172">
        <v>6.5</v>
      </c>
      <c r="J291" s="172">
        <v>3.5</v>
      </c>
      <c r="K291" s="172">
        <v>8</v>
      </c>
      <c r="L291" s="172">
        <v>7.5</v>
      </c>
      <c r="M291" s="174"/>
      <c r="N291" s="172"/>
      <c r="S291" s="166"/>
      <c r="T291" s="166"/>
    </row>
    <row r="292" spans="1:20">
      <c r="A292" s="171">
        <v>287</v>
      </c>
      <c r="B292" s="172">
        <v>80075</v>
      </c>
      <c r="C292" s="172" t="s">
        <v>599</v>
      </c>
      <c r="D292" s="172" t="s">
        <v>577</v>
      </c>
      <c r="E292" s="172" t="s">
        <v>601</v>
      </c>
      <c r="F292" s="172" t="s">
        <v>2227</v>
      </c>
      <c r="G292" s="172">
        <v>2</v>
      </c>
      <c r="H292" s="172">
        <v>5</v>
      </c>
      <c r="I292" s="172">
        <v>5.5</v>
      </c>
      <c r="J292" s="172">
        <v>8</v>
      </c>
      <c r="K292" s="172">
        <v>7.5</v>
      </c>
      <c r="L292" s="172">
        <v>9.5</v>
      </c>
      <c r="M292" s="174"/>
      <c r="N292" s="172"/>
      <c r="S292" s="166"/>
      <c r="T292" s="166"/>
    </row>
    <row r="293" spans="1:20">
      <c r="A293" s="171">
        <v>288</v>
      </c>
      <c r="B293" s="172">
        <v>140089</v>
      </c>
      <c r="C293" s="172" t="s">
        <v>602</v>
      </c>
      <c r="D293" s="172" t="s">
        <v>577</v>
      </c>
      <c r="E293" s="172" t="s">
        <v>603</v>
      </c>
      <c r="F293" s="172" t="s">
        <v>2231</v>
      </c>
      <c r="G293" s="172">
        <v>6</v>
      </c>
      <c r="H293" s="172">
        <v>5</v>
      </c>
      <c r="I293" s="172">
        <v>5</v>
      </c>
      <c r="J293" s="172">
        <v>3.5</v>
      </c>
      <c r="K293" s="172">
        <v>7.5</v>
      </c>
      <c r="L293" s="172">
        <v>4.5</v>
      </c>
      <c r="M293" s="174"/>
      <c r="N293" s="172"/>
      <c r="S293" s="166"/>
      <c r="T293" s="166"/>
    </row>
    <row r="294" spans="1:20">
      <c r="A294" s="171">
        <v>289</v>
      </c>
      <c r="B294" s="172">
        <v>40074</v>
      </c>
      <c r="C294" s="172" t="s">
        <v>604</v>
      </c>
      <c r="D294" s="172" t="s">
        <v>577</v>
      </c>
      <c r="E294" s="172" t="s">
        <v>605</v>
      </c>
      <c r="F294" s="172" t="s">
        <v>2227</v>
      </c>
      <c r="G294" s="172">
        <v>7.5</v>
      </c>
      <c r="H294" s="172">
        <v>9</v>
      </c>
      <c r="I294" s="172">
        <v>5</v>
      </c>
      <c r="J294" s="172">
        <v>8.5</v>
      </c>
      <c r="K294" s="172">
        <v>7</v>
      </c>
      <c r="L294" s="172">
        <v>8</v>
      </c>
      <c r="M294" s="174"/>
      <c r="N294" s="172"/>
      <c r="S294" s="166"/>
      <c r="T294" s="166"/>
    </row>
    <row r="295" spans="1:20">
      <c r="A295" s="171">
        <v>290</v>
      </c>
      <c r="B295" s="172">
        <v>40070</v>
      </c>
      <c r="C295" s="172" t="s">
        <v>606</v>
      </c>
      <c r="D295" s="172" t="s">
        <v>607</v>
      </c>
      <c r="E295" s="172" t="s">
        <v>450</v>
      </c>
      <c r="F295" s="172" t="s">
        <v>2231</v>
      </c>
      <c r="G295" s="172">
        <v>4</v>
      </c>
      <c r="H295" s="172">
        <v>5</v>
      </c>
      <c r="I295" s="172">
        <v>5.5</v>
      </c>
      <c r="J295" s="172">
        <v>5.5</v>
      </c>
      <c r="K295" s="172">
        <v>7</v>
      </c>
      <c r="L295" s="172">
        <v>5.5</v>
      </c>
      <c r="M295" s="174"/>
      <c r="N295" s="172"/>
      <c r="S295" s="166"/>
      <c r="T295" s="166"/>
    </row>
    <row r="296" spans="1:20">
      <c r="A296" s="171">
        <v>291</v>
      </c>
      <c r="B296" s="172">
        <v>40079</v>
      </c>
      <c r="C296" s="172" t="s">
        <v>608</v>
      </c>
      <c r="D296" s="172" t="s">
        <v>607</v>
      </c>
      <c r="E296" s="172" t="s">
        <v>609</v>
      </c>
      <c r="F296" s="172" t="s">
        <v>2231</v>
      </c>
      <c r="G296" s="172">
        <v>6</v>
      </c>
      <c r="H296" s="172">
        <v>5.5</v>
      </c>
      <c r="I296" s="172">
        <v>6.5</v>
      </c>
      <c r="J296" s="172">
        <v>7.5</v>
      </c>
      <c r="K296" s="172">
        <v>7</v>
      </c>
      <c r="L296" s="172">
        <v>5.5</v>
      </c>
      <c r="M296" s="174"/>
      <c r="N296" s="172"/>
      <c r="S296" s="166"/>
      <c r="T296" s="166"/>
    </row>
    <row r="297" spans="1:20">
      <c r="A297" s="171">
        <v>292</v>
      </c>
      <c r="B297" s="172">
        <v>140081</v>
      </c>
      <c r="C297" s="172" t="s">
        <v>610</v>
      </c>
      <c r="D297" s="172" t="s">
        <v>577</v>
      </c>
      <c r="E297" s="172" t="s">
        <v>611</v>
      </c>
      <c r="F297" s="172" t="s">
        <v>2231</v>
      </c>
      <c r="G297" s="172">
        <v>3</v>
      </c>
      <c r="H297" s="172">
        <v>4</v>
      </c>
      <c r="I297" s="172">
        <v>6</v>
      </c>
      <c r="J297" s="172">
        <v>4</v>
      </c>
      <c r="K297" s="172">
        <v>7</v>
      </c>
      <c r="L297" s="172">
        <v>4</v>
      </c>
      <c r="M297" s="174"/>
      <c r="N297" s="172"/>
      <c r="S297" s="166"/>
      <c r="T297" s="166"/>
    </row>
    <row r="298" spans="1:20">
      <c r="A298" s="171">
        <v>293</v>
      </c>
      <c r="B298" s="172">
        <v>80065</v>
      </c>
      <c r="C298" s="172" t="s">
        <v>590</v>
      </c>
      <c r="D298" s="172" t="s">
        <v>577</v>
      </c>
      <c r="E298" s="172" t="s">
        <v>612</v>
      </c>
      <c r="F298" s="172" t="s">
        <v>2231</v>
      </c>
      <c r="G298" s="172">
        <v>6</v>
      </c>
      <c r="H298" s="172">
        <v>6</v>
      </c>
      <c r="I298" s="172">
        <v>6</v>
      </c>
      <c r="J298" s="172">
        <v>5.5</v>
      </c>
      <c r="K298" s="172">
        <v>6.5</v>
      </c>
      <c r="L298" s="172">
        <v>3.5</v>
      </c>
      <c r="M298" s="174"/>
      <c r="N298" s="172"/>
      <c r="S298" s="166"/>
      <c r="T298" s="166"/>
    </row>
    <row r="299" spans="1:20">
      <c r="A299" s="171">
        <v>294</v>
      </c>
      <c r="B299" s="172">
        <v>80067</v>
      </c>
      <c r="C299" s="172" t="s">
        <v>613</v>
      </c>
      <c r="D299" s="172" t="s">
        <v>577</v>
      </c>
      <c r="E299" s="172" t="s">
        <v>614</v>
      </c>
      <c r="F299" s="172" t="s">
        <v>2231</v>
      </c>
      <c r="G299" s="172">
        <v>6</v>
      </c>
      <c r="H299" s="172">
        <v>5</v>
      </c>
      <c r="I299" s="172">
        <v>4</v>
      </c>
      <c r="J299" s="172">
        <v>6.5</v>
      </c>
      <c r="K299" s="172">
        <v>6.5</v>
      </c>
      <c r="L299" s="172">
        <v>4.5</v>
      </c>
      <c r="M299" s="174"/>
      <c r="N299" s="172"/>
      <c r="S299" s="166"/>
      <c r="T299" s="166"/>
    </row>
    <row r="300" spans="1:20">
      <c r="A300" s="171">
        <v>295</v>
      </c>
      <c r="B300" s="172">
        <v>200078</v>
      </c>
      <c r="C300" s="172" t="s">
        <v>294</v>
      </c>
      <c r="D300" s="172" t="s">
        <v>577</v>
      </c>
      <c r="E300" s="172" t="s">
        <v>615</v>
      </c>
      <c r="F300" s="172" t="s">
        <v>2231</v>
      </c>
      <c r="G300" s="172">
        <v>5</v>
      </c>
      <c r="H300" s="172">
        <v>7.5</v>
      </c>
      <c r="I300" s="172">
        <v>5.5</v>
      </c>
      <c r="J300" s="172">
        <v>8</v>
      </c>
      <c r="K300" s="172">
        <v>6.5</v>
      </c>
      <c r="L300" s="172">
        <v>5.5</v>
      </c>
      <c r="M300" s="174"/>
      <c r="N300" s="172"/>
      <c r="S300" s="166"/>
      <c r="T300" s="166"/>
    </row>
    <row r="301" spans="1:20">
      <c r="A301" s="171">
        <v>296</v>
      </c>
      <c r="B301" s="172">
        <v>170099</v>
      </c>
      <c r="C301" s="172" t="s">
        <v>616</v>
      </c>
      <c r="D301" s="172" t="s">
        <v>577</v>
      </c>
      <c r="E301" s="172" t="s">
        <v>617</v>
      </c>
      <c r="F301" s="172" t="s">
        <v>2229</v>
      </c>
      <c r="G301" s="172">
        <v>7</v>
      </c>
      <c r="H301" s="172">
        <v>6.5</v>
      </c>
      <c r="I301" s="172">
        <v>7</v>
      </c>
      <c r="J301" s="172">
        <v>6.5</v>
      </c>
      <c r="K301" s="172">
        <v>6.5</v>
      </c>
      <c r="L301" s="172">
        <v>7</v>
      </c>
      <c r="M301" s="174"/>
      <c r="N301" s="172"/>
      <c r="S301" s="166"/>
      <c r="T301" s="166"/>
    </row>
    <row r="302" spans="1:20">
      <c r="A302" s="171">
        <v>297</v>
      </c>
      <c r="B302" s="172">
        <v>140086</v>
      </c>
      <c r="C302" s="172" t="s">
        <v>576</v>
      </c>
      <c r="D302" s="172" t="s">
        <v>577</v>
      </c>
      <c r="E302" s="172" t="s">
        <v>618</v>
      </c>
      <c r="F302" s="172" t="s">
        <v>2231</v>
      </c>
      <c r="G302" s="172">
        <v>5.5</v>
      </c>
      <c r="H302" s="172">
        <v>3.5</v>
      </c>
      <c r="I302" s="172">
        <v>4</v>
      </c>
      <c r="J302" s="172">
        <v>6</v>
      </c>
      <c r="K302" s="172">
        <v>6</v>
      </c>
      <c r="L302" s="172">
        <v>4.5</v>
      </c>
      <c r="M302" s="174"/>
      <c r="N302" s="172"/>
      <c r="S302" s="166"/>
      <c r="T302" s="166"/>
    </row>
    <row r="303" spans="1:20">
      <c r="A303" s="171">
        <v>298</v>
      </c>
      <c r="B303" s="172">
        <v>40068</v>
      </c>
      <c r="C303" s="172" t="s">
        <v>287</v>
      </c>
      <c r="D303" s="172" t="s">
        <v>577</v>
      </c>
      <c r="E303" s="172" t="s">
        <v>619</v>
      </c>
      <c r="F303" s="172" t="s">
        <v>2231</v>
      </c>
      <c r="G303" s="172">
        <v>4.5</v>
      </c>
      <c r="H303" s="172">
        <v>5.5</v>
      </c>
      <c r="I303" s="172">
        <v>6</v>
      </c>
      <c r="J303" s="172">
        <v>5.5</v>
      </c>
      <c r="K303" s="172">
        <v>6</v>
      </c>
      <c r="L303" s="172">
        <v>6.5</v>
      </c>
      <c r="M303" s="174"/>
      <c r="N303" s="172"/>
      <c r="S303" s="166"/>
      <c r="T303" s="166"/>
    </row>
    <row r="304" spans="1:20">
      <c r="A304" s="171">
        <v>299</v>
      </c>
      <c r="B304" s="172">
        <v>170106</v>
      </c>
      <c r="C304" s="172" t="s">
        <v>620</v>
      </c>
      <c r="D304" s="172" t="s">
        <v>577</v>
      </c>
      <c r="E304" s="172" t="s">
        <v>621</v>
      </c>
      <c r="F304" s="172" t="s">
        <v>2231</v>
      </c>
      <c r="G304" s="172">
        <v>5</v>
      </c>
      <c r="H304" s="172">
        <v>3</v>
      </c>
      <c r="I304" s="172">
        <v>3.5</v>
      </c>
      <c r="J304" s="172">
        <v>0.5</v>
      </c>
      <c r="K304" s="172">
        <v>6</v>
      </c>
      <c r="L304" s="172">
        <v>2.5</v>
      </c>
      <c r="M304" s="174"/>
      <c r="N304" s="172"/>
      <c r="S304" s="166"/>
      <c r="T304" s="166"/>
    </row>
    <row r="305" spans="1:20">
      <c r="A305" s="171">
        <v>300</v>
      </c>
      <c r="B305" s="172">
        <v>40075</v>
      </c>
      <c r="C305" s="172" t="s">
        <v>622</v>
      </c>
      <c r="D305" s="172" t="s">
        <v>607</v>
      </c>
      <c r="E305" s="172" t="s">
        <v>623</v>
      </c>
      <c r="F305" s="172" t="s">
        <v>2231</v>
      </c>
      <c r="G305" s="172">
        <v>5.5</v>
      </c>
      <c r="H305" s="172">
        <v>5</v>
      </c>
      <c r="I305" s="172">
        <v>3.5</v>
      </c>
      <c r="J305" s="172">
        <v>7</v>
      </c>
      <c r="K305" s="172">
        <v>6</v>
      </c>
      <c r="L305" s="172">
        <v>3.5</v>
      </c>
      <c r="M305" s="174"/>
      <c r="N305" s="172"/>
      <c r="S305" s="166"/>
      <c r="T305" s="166"/>
    </row>
    <row r="306" spans="1:20">
      <c r="A306" s="171">
        <v>301</v>
      </c>
      <c r="B306" s="172">
        <v>80071</v>
      </c>
      <c r="C306" s="172" t="s">
        <v>624</v>
      </c>
      <c r="D306" s="172" t="s">
        <v>577</v>
      </c>
      <c r="E306" s="172" t="s">
        <v>625</v>
      </c>
      <c r="F306" s="172" t="s">
        <v>2231</v>
      </c>
      <c r="G306" s="172">
        <v>2</v>
      </c>
      <c r="H306" s="172">
        <v>4.5</v>
      </c>
      <c r="I306" s="172">
        <v>5</v>
      </c>
      <c r="J306" s="172">
        <v>5.5</v>
      </c>
      <c r="K306" s="172">
        <v>6</v>
      </c>
      <c r="L306" s="172">
        <v>3</v>
      </c>
      <c r="M306" s="174"/>
      <c r="N306" s="172"/>
      <c r="S306" s="166"/>
      <c r="T306" s="166"/>
    </row>
    <row r="307" spans="1:20">
      <c r="A307" s="171">
        <v>302</v>
      </c>
      <c r="B307" s="172">
        <v>80069</v>
      </c>
      <c r="C307" s="172" t="s">
        <v>626</v>
      </c>
      <c r="D307" s="172" t="s">
        <v>607</v>
      </c>
      <c r="E307" s="172" t="s">
        <v>242</v>
      </c>
      <c r="F307" s="172" t="s">
        <v>2231</v>
      </c>
      <c r="G307" s="172">
        <v>5</v>
      </c>
      <c r="H307" s="172">
        <v>4</v>
      </c>
      <c r="I307" s="172">
        <v>5</v>
      </c>
      <c r="J307" s="172">
        <v>2</v>
      </c>
      <c r="K307" s="172">
        <v>6</v>
      </c>
      <c r="L307" s="172">
        <v>4</v>
      </c>
      <c r="M307" s="174"/>
      <c r="N307" s="172"/>
      <c r="S307" s="166"/>
      <c r="T307" s="166"/>
    </row>
    <row r="308" spans="1:20">
      <c r="A308" s="171">
        <v>303</v>
      </c>
      <c r="B308" s="172">
        <v>140088</v>
      </c>
      <c r="C308" s="172" t="s">
        <v>627</v>
      </c>
      <c r="D308" s="172" t="s">
        <v>577</v>
      </c>
      <c r="E308" s="172" t="s">
        <v>628</v>
      </c>
      <c r="F308" s="172" t="s">
        <v>2231</v>
      </c>
      <c r="G308" s="172">
        <v>7</v>
      </c>
      <c r="H308" s="172">
        <v>5</v>
      </c>
      <c r="I308" s="172">
        <v>3.5</v>
      </c>
      <c r="J308" s="172">
        <v>8</v>
      </c>
      <c r="K308" s="172">
        <v>5.5</v>
      </c>
      <c r="L308" s="172">
        <v>6</v>
      </c>
      <c r="M308" s="174"/>
      <c r="N308" s="172"/>
      <c r="S308" s="166"/>
      <c r="T308" s="166"/>
    </row>
    <row r="309" spans="1:20">
      <c r="A309" s="171">
        <v>304</v>
      </c>
      <c r="B309" s="172">
        <v>140087</v>
      </c>
      <c r="C309" s="172" t="s">
        <v>94</v>
      </c>
      <c r="D309" s="172" t="s">
        <v>577</v>
      </c>
      <c r="E309" s="172" t="s">
        <v>629</v>
      </c>
      <c r="F309" s="172" t="s">
        <v>2231</v>
      </c>
      <c r="G309" s="172">
        <v>5.5</v>
      </c>
      <c r="H309" s="172">
        <v>5.5</v>
      </c>
      <c r="I309" s="172">
        <v>3</v>
      </c>
      <c r="J309" s="172">
        <v>8</v>
      </c>
      <c r="K309" s="172">
        <v>5.5</v>
      </c>
      <c r="L309" s="172">
        <v>5</v>
      </c>
      <c r="M309" s="174"/>
      <c r="N309" s="172"/>
      <c r="S309" s="166"/>
      <c r="T309" s="166"/>
    </row>
    <row r="310" spans="1:20">
      <c r="A310" s="171">
        <v>305</v>
      </c>
      <c r="B310" s="172">
        <v>170096</v>
      </c>
      <c r="C310" s="172" t="s">
        <v>630</v>
      </c>
      <c r="D310" s="172" t="s">
        <v>577</v>
      </c>
      <c r="E310" s="172" t="s">
        <v>631</v>
      </c>
      <c r="F310" s="172" t="s">
        <v>2231</v>
      </c>
      <c r="G310" s="172">
        <v>4.5</v>
      </c>
      <c r="H310" s="172">
        <v>6</v>
      </c>
      <c r="I310" s="172">
        <v>4.5</v>
      </c>
      <c r="J310" s="172">
        <v>6</v>
      </c>
      <c r="K310" s="172">
        <v>5.5</v>
      </c>
      <c r="L310" s="172">
        <v>6.5</v>
      </c>
      <c r="M310" s="174"/>
      <c r="N310" s="172"/>
      <c r="S310" s="166"/>
      <c r="T310" s="166"/>
    </row>
    <row r="311" spans="1:20">
      <c r="A311" s="171">
        <v>306</v>
      </c>
      <c r="B311" s="172">
        <v>200073</v>
      </c>
      <c r="C311" s="172" t="s">
        <v>632</v>
      </c>
      <c r="D311" s="172" t="s">
        <v>577</v>
      </c>
      <c r="E311" s="172" t="s">
        <v>633</v>
      </c>
      <c r="F311" s="172" t="s">
        <v>2231</v>
      </c>
      <c r="G311" s="172">
        <v>6.5</v>
      </c>
      <c r="H311" s="172">
        <v>6</v>
      </c>
      <c r="I311" s="172">
        <v>4</v>
      </c>
      <c r="J311" s="172">
        <v>6</v>
      </c>
      <c r="K311" s="172">
        <v>5.5</v>
      </c>
      <c r="L311" s="172">
        <v>5</v>
      </c>
      <c r="M311" s="174"/>
      <c r="N311" s="172"/>
      <c r="S311" s="166"/>
      <c r="T311" s="166"/>
    </row>
    <row r="312" spans="1:20">
      <c r="A312" s="171">
        <v>307</v>
      </c>
      <c r="B312" s="172">
        <v>10076</v>
      </c>
      <c r="C312" s="172" t="s">
        <v>634</v>
      </c>
      <c r="D312" s="172" t="s">
        <v>577</v>
      </c>
      <c r="E312" s="172" t="s">
        <v>635</v>
      </c>
      <c r="F312" s="172" t="s">
        <v>2231</v>
      </c>
      <c r="G312" s="172">
        <v>5</v>
      </c>
      <c r="H312" s="172">
        <v>2.5</v>
      </c>
      <c r="I312" s="172">
        <v>3</v>
      </c>
      <c r="J312" s="172">
        <v>8.5</v>
      </c>
      <c r="K312" s="172">
        <v>5.5</v>
      </c>
      <c r="L312" s="172">
        <v>3</v>
      </c>
      <c r="M312" s="174"/>
      <c r="N312" s="172"/>
      <c r="S312" s="166"/>
      <c r="T312" s="166"/>
    </row>
    <row r="313" spans="1:20">
      <c r="A313" s="171">
        <v>308</v>
      </c>
      <c r="B313" s="172">
        <v>170094</v>
      </c>
      <c r="C313" s="172" t="s">
        <v>636</v>
      </c>
      <c r="D313" s="172" t="s">
        <v>577</v>
      </c>
      <c r="E313" s="172" t="s">
        <v>637</v>
      </c>
      <c r="F313" s="172" t="s">
        <v>2231</v>
      </c>
      <c r="G313" s="172">
        <v>5.5</v>
      </c>
      <c r="H313" s="172">
        <v>5</v>
      </c>
      <c r="I313" s="172">
        <v>7</v>
      </c>
      <c r="J313" s="172">
        <v>4</v>
      </c>
      <c r="K313" s="172">
        <v>5.5</v>
      </c>
      <c r="L313" s="172">
        <v>5.5</v>
      </c>
      <c r="M313" s="174"/>
      <c r="N313" s="172"/>
      <c r="S313" s="166"/>
      <c r="T313" s="166"/>
    </row>
    <row r="314" spans="1:20">
      <c r="A314" s="171">
        <v>309</v>
      </c>
      <c r="B314" s="172">
        <v>170102</v>
      </c>
      <c r="C314" s="172" t="s">
        <v>576</v>
      </c>
      <c r="D314" s="172" t="s">
        <v>577</v>
      </c>
      <c r="E314" s="172" t="s">
        <v>638</v>
      </c>
      <c r="F314" s="172" t="s">
        <v>2231</v>
      </c>
      <c r="G314" s="172">
        <v>6</v>
      </c>
      <c r="H314" s="172">
        <v>3.5</v>
      </c>
      <c r="I314" s="172">
        <v>3.5</v>
      </c>
      <c r="J314" s="172">
        <v>3.5</v>
      </c>
      <c r="K314" s="172">
        <v>5.5</v>
      </c>
      <c r="L314" s="172">
        <v>4.5</v>
      </c>
      <c r="M314" s="174"/>
      <c r="N314" s="172"/>
      <c r="S314" s="166"/>
      <c r="T314" s="166"/>
    </row>
    <row r="315" spans="1:20">
      <c r="A315" s="171">
        <v>310</v>
      </c>
      <c r="B315" s="172">
        <v>170100</v>
      </c>
      <c r="C315" s="172" t="s">
        <v>639</v>
      </c>
      <c r="D315" s="172" t="s">
        <v>607</v>
      </c>
      <c r="E315" s="172" t="s">
        <v>2239</v>
      </c>
      <c r="F315" s="172" t="s">
        <v>2231</v>
      </c>
      <c r="G315" s="172">
        <v>5</v>
      </c>
      <c r="H315" s="172">
        <v>3.5</v>
      </c>
      <c r="I315" s="172">
        <v>2</v>
      </c>
      <c r="J315" s="172">
        <v>5.5</v>
      </c>
      <c r="K315" s="172">
        <v>5</v>
      </c>
      <c r="L315" s="172">
        <v>5.5</v>
      </c>
      <c r="M315" s="174"/>
      <c r="N315" s="172"/>
      <c r="S315" s="166"/>
      <c r="T315" s="166"/>
    </row>
    <row r="316" spans="1:20">
      <c r="A316" s="171">
        <v>311</v>
      </c>
      <c r="B316" s="172">
        <v>140085</v>
      </c>
      <c r="C316" s="172" t="s">
        <v>640</v>
      </c>
      <c r="D316" s="172" t="s">
        <v>577</v>
      </c>
      <c r="E316" s="172" t="s">
        <v>641</v>
      </c>
      <c r="F316" s="172" t="s">
        <v>2231</v>
      </c>
      <c r="G316" s="172">
        <v>3</v>
      </c>
      <c r="H316" s="172">
        <v>2.5</v>
      </c>
      <c r="I316" s="172">
        <v>3</v>
      </c>
      <c r="J316" s="172">
        <v>5.5</v>
      </c>
      <c r="K316" s="172">
        <v>5</v>
      </c>
      <c r="L316" s="172">
        <v>4.5</v>
      </c>
      <c r="M316" s="174"/>
      <c r="N316" s="172"/>
      <c r="S316" s="166"/>
      <c r="T316" s="166"/>
    </row>
    <row r="317" spans="1:20">
      <c r="A317" s="171">
        <v>312</v>
      </c>
      <c r="B317" s="172">
        <v>10079</v>
      </c>
      <c r="C317" s="172" t="s">
        <v>642</v>
      </c>
      <c r="D317" s="172" t="s">
        <v>577</v>
      </c>
      <c r="E317" s="172" t="s">
        <v>350</v>
      </c>
      <c r="F317" s="172" t="s">
        <v>2231</v>
      </c>
      <c r="G317" s="172">
        <v>5</v>
      </c>
      <c r="H317" s="172">
        <v>5.5</v>
      </c>
      <c r="I317" s="172">
        <v>3.5</v>
      </c>
      <c r="J317" s="172">
        <v>6.5</v>
      </c>
      <c r="K317" s="172">
        <v>5</v>
      </c>
      <c r="L317" s="172">
        <v>6</v>
      </c>
      <c r="M317" s="174"/>
      <c r="N317" s="172"/>
      <c r="S317" s="166"/>
      <c r="T317" s="166"/>
    </row>
    <row r="318" spans="1:20">
      <c r="A318" s="171">
        <v>313</v>
      </c>
      <c r="B318" s="172">
        <v>200079</v>
      </c>
      <c r="C318" s="172" t="s">
        <v>576</v>
      </c>
      <c r="D318" s="172" t="s">
        <v>577</v>
      </c>
      <c r="E318" s="172" t="s">
        <v>643</v>
      </c>
      <c r="F318" s="172" t="s">
        <v>2231</v>
      </c>
      <c r="G318" s="172">
        <v>6.5</v>
      </c>
      <c r="H318" s="172">
        <v>5.5</v>
      </c>
      <c r="I318" s="172">
        <v>4.5</v>
      </c>
      <c r="J318" s="172">
        <v>7</v>
      </c>
      <c r="K318" s="172">
        <v>5</v>
      </c>
      <c r="L318" s="172">
        <v>2.5</v>
      </c>
      <c r="M318" s="174"/>
      <c r="N318" s="172"/>
      <c r="S318" s="166"/>
      <c r="T318" s="166"/>
    </row>
    <row r="319" spans="1:20">
      <c r="A319" s="171">
        <v>314</v>
      </c>
      <c r="B319" s="172">
        <v>40071</v>
      </c>
      <c r="C319" s="172" t="s">
        <v>644</v>
      </c>
      <c r="D319" s="172" t="s">
        <v>577</v>
      </c>
      <c r="E319" s="172" t="s">
        <v>584</v>
      </c>
      <c r="F319" s="172" t="s">
        <v>2231</v>
      </c>
      <c r="G319" s="172">
        <v>5</v>
      </c>
      <c r="H319" s="172">
        <v>3</v>
      </c>
      <c r="I319" s="172">
        <v>3</v>
      </c>
      <c r="J319" s="172">
        <v>3.5</v>
      </c>
      <c r="K319" s="172">
        <v>5</v>
      </c>
      <c r="L319" s="172">
        <v>5</v>
      </c>
      <c r="M319" s="174"/>
      <c r="N319" s="172"/>
      <c r="S319" s="166"/>
      <c r="T319" s="166"/>
    </row>
    <row r="320" spans="1:20">
      <c r="A320" s="171">
        <v>315</v>
      </c>
      <c r="B320" s="172">
        <v>40065</v>
      </c>
      <c r="C320" s="172" t="s">
        <v>645</v>
      </c>
      <c r="D320" s="172" t="s">
        <v>607</v>
      </c>
      <c r="E320" s="172" t="s">
        <v>646</v>
      </c>
      <c r="F320" s="172" t="s">
        <v>2231</v>
      </c>
      <c r="G320" s="172">
        <v>4.5</v>
      </c>
      <c r="H320" s="172">
        <v>5</v>
      </c>
      <c r="I320" s="172">
        <v>5</v>
      </c>
      <c r="J320" s="172">
        <v>5</v>
      </c>
      <c r="K320" s="172">
        <v>5</v>
      </c>
      <c r="L320" s="172">
        <v>6.5</v>
      </c>
      <c r="M320" s="174"/>
      <c r="N320" s="172"/>
      <c r="S320" s="166"/>
      <c r="T320" s="166"/>
    </row>
    <row r="321" spans="1:20">
      <c r="A321" s="171">
        <v>316</v>
      </c>
      <c r="B321" s="172">
        <v>140079</v>
      </c>
      <c r="C321" s="172" t="s">
        <v>647</v>
      </c>
      <c r="D321" s="172" t="s">
        <v>577</v>
      </c>
      <c r="E321" s="172" t="s">
        <v>648</v>
      </c>
      <c r="F321" s="172" t="s">
        <v>2229</v>
      </c>
      <c r="G321" s="172">
        <v>6.5</v>
      </c>
      <c r="H321" s="172">
        <v>6</v>
      </c>
      <c r="I321" s="172">
        <v>4.5</v>
      </c>
      <c r="J321" s="172">
        <v>6.5</v>
      </c>
      <c r="K321" s="172">
        <v>5</v>
      </c>
      <c r="L321" s="172">
        <v>7</v>
      </c>
      <c r="M321" s="174"/>
      <c r="N321" s="172"/>
      <c r="S321" s="166"/>
      <c r="T321" s="166"/>
    </row>
    <row r="322" spans="1:20">
      <c r="A322" s="171">
        <v>317</v>
      </c>
      <c r="B322" s="172">
        <v>170111</v>
      </c>
      <c r="C322" s="172" t="s">
        <v>649</v>
      </c>
      <c r="D322" s="172" t="s">
        <v>650</v>
      </c>
      <c r="E322" s="172" t="s">
        <v>651</v>
      </c>
      <c r="F322" s="172" t="s">
        <v>2231</v>
      </c>
      <c r="G322" s="172">
        <v>6</v>
      </c>
      <c r="H322" s="172">
        <v>5.5</v>
      </c>
      <c r="I322" s="172">
        <v>4</v>
      </c>
      <c r="J322" s="172">
        <v>2</v>
      </c>
      <c r="K322" s="172">
        <v>5.5</v>
      </c>
      <c r="L322" s="172">
        <v>6.5</v>
      </c>
      <c r="M322" s="174"/>
      <c r="N322" s="172"/>
      <c r="S322" s="166"/>
      <c r="T322" s="166"/>
    </row>
    <row r="323" spans="1:20">
      <c r="A323" s="171">
        <v>318</v>
      </c>
      <c r="B323" s="172">
        <v>170110</v>
      </c>
      <c r="C323" s="172" t="s">
        <v>652</v>
      </c>
      <c r="D323" s="172" t="s">
        <v>653</v>
      </c>
      <c r="E323" s="172" t="s">
        <v>654</v>
      </c>
      <c r="F323" s="172" t="s">
        <v>2227</v>
      </c>
      <c r="G323" s="172">
        <v>7.5</v>
      </c>
      <c r="H323" s="172">
        <v>7.5</v>
      </c>
      <c r="I323" s="172">
        <v>5.5</v>
      </c>
      <c r="J323" s="172">
        <v>2</v>
      </c>
      <c r="K323" s="172">
        <v>5.5</v>
      </c>
      <c r="L323" s="172">
        <v>8</v>
      </c>
      <c r="M323" s="174"/>
      <c r="N323" s="172"/>
      <c r="S323" s="166"/>
      <c r="T323" s="166"/>
    </row>
    <row r="324" spans="1:20">
      <c r="A324" s="171">
        <v>319</v>
      </c>
      <c r="B324" s="172">
        <v>40080</v>
      </c>
      <c r="C324" s="172" t="s">
        <v>109</v>
      </c>
      <c r="D324" s="172" t="s">
        <v>655</v>
      </c>
      <c r="E324" s="172" t="s">
        <v>656</v>
      </c>
      <c r="F324" s="172" t="s">
        <v>2227</v>
      </c>
      <c r="G324" s="172">
        <v>5</v>
      </c>
      <c r="H324" s="172">
        <v>8</v>
      </c>
      <c r="I324" s="172">
        <v>7.5</v>
      </c>
      <c r="J324" s="172">
        <v>7.5</v>
      </c>
      <c r="K324" s="172">
        <v>10</v>
      </c>
      <c r="L324" s="172">
        <v>10</v>
      </c>
      <c r="M324" s="174"/>
      <c r="N324" s="172"/>
      <c r="S324" s="166"/>
      <c r="T324" s="166"/>
    </row>
    <row r="325" spans="1:20">
      <c r="A325" s="171">
        <v>320</v>
      </c>
      <c r="B325" s="172">
        <v>80077</v>
      </c>
      <c r="C325" s="172" t="s">
        <v>109</v>
      </c>
      <c r="D325" s="172" t="s">
        <v>657</v>
      </c>
      <c r="E325" s="172" t="s">
        <v>484</v>
      </c>
      <c r="F325" s="172" t="s">
        <v>2231</v>
      </c>
      <c r="G325" s="172">
        <v>5.5</v>
      </c>
      <c r="H325" s="172">
        <v>5.5</v>
      </c>
      <c r="I325" s="172">
        <v>4.5</v>
      </c>
      <c r="J325" s="172">
        <v>7.5</v>
      </c>
      <c r="K325" s="172">
        <v>5.5</v>
      </c>
      <c r="L325" s="172">
        <v>3.5</v>
      </c>
      <c r="M325" s="174"/>
      <c r="N325" s="172"/>
      <c r="S325" s="166"/>
      <c r="T325" s="166"/>
    </row>
    <row r="326" spans="1:20">
      <c r="A326" s="171">
        <v>321</v>
      </c>
      <c r="B326" s="172">
        <v>140092</v>
      </c>
      <c r="C326" s="172" t="s">
        <v>658</v>
      </c>
      <c r="D326" s="172" t="s">
        <v>659</v>
      </c>
      <c r="E326" s="172" t="s">
        <v>660</v>
      </c>
      <c r="F326" s="172" t="s">
        <v>2231</v>
      </c>
      <c r="G326" s="172">
        <v>5.5</v>
      </c>
      <c r="H326" s="172">
        <v>6</v>
      </c>
      <c r="I326" s="172">
        <v>7</v>
      </c>
      <c r="J326" s="172">
        <v>3.5</v>
      </c>
      <c r="K326" s="172">
        <v>9</v>
      </c>
      <c r="L326" s="172">
        <v>4.5</v>
      </c>
      <c r="M326" s="174"/>
      <c r="N326" s="172"/>
      <c r="S326" s="166"/>
      <c r="T326" s="166"/>
    </row>
    <row r="327" spans="1:20">
      <c r="A327" s="171">
        <v>322</v>
      </c>
      <c r="B327" s="172">
        <v>80078</v>
      </c>
      <c r="C327" s="172" t="s">
        <v>661</v>
      </c>
      <c r="D327" s="172" t="s">
        <v>662</v>
      </c>
      <c r="E327" s="172" t="s">
        <v>663</v>
      </c>
      <c r="F327" s="172" t="s">
        <v>2227</v>
      </c>
      <c r="G327" s="172">
        <v>4.5</v>
      </c>
      <c r="H327" s="172">
        <v>4.5</v>
      </c>
      <c r="I327" s="172">
        <v>4.5</v>
      </c>
      <c r="J327" s="172">
        <v>5.5</v>
      </c>
      <c r="K327" s="172">
        <v>7.5</v>
      </c>
      <c r="L327" s="172">
        <v>8</v>
      </c>
      <c r="M327" s="174"/>
      <c r="N327" s="172"/>
      <c r="S327" s="166"/>
      <c r="T327" s="166"/>
    </row>
    <row r="328" spans="1:20">
      <c r="A328" s="171">
        <v>323</v>
      </c>
      <c r="B328" s="172">
        <v>10082</v>
      </c>
      <c r="C328" s="172" t="s">
        <v>65</v>
      </c>
      <c r="D328" s="172" t="s">
        <v>664</v>
      </c>
      <c r="E328" s="172" t="s">
        <v>665</v>
      </c>
      <c r="F328" s="172" t="s">
        <v>2231</v>
      </c>
      <c r="G328" s="172">
        <v>6</v>
      </c>
      <c r="H328" s="172">
        <v>8</v>
      </c>
      <c r="I328" s="172">
        <v>4</v>
      </c>
      <c r="J328" s="172">
        <v>7</v>
      </c>
      <c r="K328" s="172">
        <v>6</v>
      </c>
      <c r="L328" s="172">
        <v>5</v>
      </c>
      <c r="M328" s="174"/>
      <c r="N328" s="172"/>
      <c r="S328" s="166"/>
      <c r="T328" s="166"/>
    </row>
    <row r="329" spans="1:20">
      <c r="A329" s="171">
        <v>324</v>
      </c>
      <c r="B329" s="172">
        <v>40081</v>
      </c>
      <c r="C329" s="172" t="s">
        <v>576</v>
      </c>
      <c r="D329" s="172" t="s">
        <v>666</v>
      </c>
      <c r="E329" s="172" t="s">
        <v>667</v>
      </c>
      <c r="F329" s="172" t="s">
        <v>2227</v>
      </c>
      <c r="G329" s="172">
        <v>7</v>
      </c>
      <c r="H329" s="172">
        <v>8.5</v>
      </c>
      <c r="I329" s="172">
        <v>7</v>
      </c>
      <c r="J329" s="172">
        <v>8.5</v>
      </c>
      <c r="K329" s="172">
        <v>10</v>
      </c>
      <c r="L329" s="172">
        <v>9.5</v>
      </c>
      <c r="M329" s="174"/>
      <c r="N329" s="172"/>
      <c r="S329" s="166"/>
      <c r="T329" s="166"/>
    </row>
    <row r="330" spans="1:20">
      <c r="A330" s="171">
        <v>325</v>
      </c>
      <c r="B330" s="172">
        <v>200084</v>
      </c>
      <c r="C330" s="172" t="s">
        <v>668</v>
      </c>
      <c r="D330" s="172" t="s">
        <v>666</v>
      </c>
      <c r="E330" s="172" t="s">
        <v>669</v>
      </c>
      <c r="F330" s="172" t="s">
        <v>2231</v>
      </c>
      <c r="G330" s="172">
        <v>2.5</v>
      </c>
      <c r="H330" s="172">
        <v>7</v>
      </c>
      <c r="I330" s="172">
        <v>5</v>
      </c>
      <c r="J330" s="172">
        <v>7</v>
      </c>
      <c r="K330" s="172">
        <v>6</v>
      </c>
      <c r="L330" s="172">
        <v>4.5</v>
      </c>
      <c r="M330" s="174"/>
      <c r="N330" s="172"/>
      <c r="S330" s="166"/>
      <c r="T330" s="166"/>
    </row>
    <row r="331" spans="1:20">
      <c r="A331" s="171">
        <v>326</v>
      </c>
      <c r="B331" s="172">
        <v>170115</v>
      </c>
      <c r="C331" s="172" t="s">
        <v>670</v>
      </c>
      <c r="D331" s="172" t="s">
        <v>671</v>
      </c>
      <c r="E331" s="172" t="s">
        <v>672</v>
      </c>
      <c r="F331" s="172" t="s">
        <v>2227</v>
      </c>
      <c r="G331" s="172">
        <v>6</v>
      </c>
      <c r="H331" s="172">
        <v>7</v>
      </c>
      <c r="I331" s="172">
        <v>4</v>
      </c>
      <c r="J331" s="172">
        <v>8.5</v>
      </c>
      <c r="K331" s="172">
        <v>9.5</v>
      </c>
      <c r="L331" s="172">
        <v>10</v>
      </c>
      <c r="M331" s="174"/>
      <c r="N331" s="172"/>
      <c r="S331" s="166"/>
      <c r="T331" s="166"/>
    </row>
    <row r="332" spans="1:20">
      <c r="A332" s="171">
        <v>327</v>
      </c>
      <c r="B332" s="172">
        <v>170122</v>
      </c>
      <c r="C332" s="172" t="s">
        <v>94</v>
      </c>
      <c r="D332" s="172" t="s">
        <v>673</v>
      </c>
      <c r="E332" s="172" t="s">
        <v>674</v>
      </c>
      <c r="F332" s="172" t="s">
        <v>2227</v>
      </c>
      <c r="G332" s="172">
        <v>6.5</v>
      </c>
      <c r="H332" s="172">
        <v>8.5</v>
      </c>
      <c r="I332" s="172">
        <v>5.5</v>
      </c>
      <c r="J332" s="172">
        <v>7</v>
      </c>
      <c r="K332" s="172">
        <v>9.5</v>
      </c>
      <c r="L332" s="172">
        <v>8.5</v>
      </c>
      <c r="M332" s="174"/>
      <c r="N332" s="172"/>
      <c r="S332" s="166"/>
      <c r="T332" s="166"/>
    </row>
    <row r="333" spans="1:20">
      <c r="A333" s="171">
        <v>328</v>
      </c>
      <c r="B333" s="172">
        <v>140099</v>
      </c>
      <c r="C333" s="172" t="s">
        <v>675</v>
      </c>
      <c r="D333" s="172" t="s">
        <v>673</v>
      </c>
      <c r="E333" s="172" t="s">
        <v>676</v>
      </c>
      <c r="F333" s="172" t="s">
        <v>2227</v>
      </c>
      <c r="G333" s="172">
        <v>7</v>
      </c>
      <c r="H333" s="172">
        <v>8.5</v>
      </c>
      <c r="I333" s="172">
        <v>7.5</v>
      </c>
      <c r="J333" s="172">
        <v>5.5</v>
      </c>
      <c r="K333" s="172">
        <v>9.5</v>
      </c>
      <c r="L333" s="172">
        <v>9</v>
      </c>
      <c r="M333" s="174"/>
      <c r="N333" s="172"/>
      <c r="S333" s="166"/>
      <c r="T333" s="166"/>
    </row>
    <row r="334" spans="1:20">
      <c r="A334" s="171">
        <v>329</v>
      </c>
      <c r="B334" s="172">
        <v>170123</v>
      </c>
      <c r="C334" s="172" t="s">
        <v>677</v>
      </c>
      <c r="D334" s="172" t="s">
        <v>673</v>
      </c>
      <c r="E334" s="172" t="s">
        <v>678</v>
      </c>
      <c r="F334" s="172" t="s">
        <v>2231</v>
      </c>
      <c r="G334" s="172">
        <v>4.5</v>
      </c>
      <c r="H334" s="172">
        <v>7</v>
      </c>
      <c r="I334" s="172">
        <v>5</v>
      </c>
      <c r="J334" s="172">
        <v>4.5</v>
      </c>
      <c r="K334" s="172">
        <v>8</v>
      </c>
      <c r="L334" s="172">
        <v>5.5</v>
      </c>
      <c r="M334" s="174"/>
      <c r="N334" s="172"/>
      <c r="S334" s="166"/>
      <c r="T334" s="166"/>
    </row>
    <row r="335" spans="1:20">
      <c r="A335" s="171">
        <v>330</v>
      </c>
      <c r="B335" s="172">
        <v>170121</v>
      </c>
      <c r="C335" s="172" t="s">
        <v>483</v>
      </c>
      <c r="D335" s="172" t="s">
        <v>673</v>
      </c>
      <c r="E335" s="172" t="s">
        <v>679</v>
      </c>
      <c r="F335" s="172" t="s">
        <v>2231</v>
      </c>
      <c r="G335" s="172">
        <v>6</v>
      </c>
      <c r="H335" s="172">
        <v>7</v>
      </c>
      <c r="I335" s="172">
        <v>5.5</v>
      </c>
      <c r="J335" s="172">
        <v>8</v>
      </c>
      <c r="K335" s="172">
        <v>6.5</v>
      </c>
      <c r="L335" s="172">
        <v>6</v>
      </c>
      <c r="M335" s="174"/>
      <c r="N335" s="172"/>
      <c r="S335" s="166"/>
      <c r="T335" s="166"/>
    </row>
    <row r="336" spans="1:20">
      <c r="A336" s="171">
        <v>331</v>
      </c>
      <c r="B336" s="172">
        <v>120062</v>
      </c>
      <c r="C336" s="172" t="s">
        <v>391</v>
      </c>
      <c r="D336" s="172" t="s">
        <v>673</v>
      </c>
      <c r="E336" s="172" t="s">
        <v>680</v>
      </c>
      <c r="F336" s="172" t="s">
        <v>2231</v>
      </c>
      <c r="G336" s="172">
        <v>4.5</v>
      </c>
      <c r="H336" s="172">
        <v>4.5</v>
      </c>
      <c r="I336" s="172">
        <v>5</v>
      </c>
      <c r="J336" s="172">
        <v>6</v>
      </c>
      <c r="K336" s="172">
        <v>6</v>
      </c>
      <c r="L336" s="172">
        <v>4.5</v>
      </c>
      <c r="M336" s="174"/>
      <c r="N336" s="172"/>
      <c r="S336" s="166"/>
      <c r="T336" s="166"/>
    </row>
    <row r="337" spans="1:20">
      <c r="A337" s="171">
        <v>332</v>
      </c>
      <c r="B337" s="172">
        <v>10086</v>
      </c>
      <c r="C337" s="172" t="s">
        <v>681</v>
      </c>
      <c r="D337" s="172" t="s">
        <v>682</v>
      </c>
      <c r="E337" s="172" t="s">
        <v>683</v>
      </c>
      <c r="F337" s="172" t="s">
        <v>2229</v>
      </c>
      <c r="G337" s="172">
        <v>5.5</v>
      </c>
      <c r="H337" s="172">
        <v>7</v>
      </c>
      <c r="I337" s="172">
        <v>5</v>
      </c>
      <c r="J337" s="172">
        <v>6</v>
      </c>
      <c r="K337" s="172">
        <v>5.5</v>
      </c>
      <c r="L337" s="172">
        <v>7</v>
      </c>
      <c r="M337" s="174"/>
      <c r="N337" s="172"/>
      <c r="S337" s="166"/>
      <c r="T337" s="166"/>
    </row>
    <row r="338" spans="1:20">
      <c r="A338" s="171">
        <v>333</v>
      </c>
      <c r="B338" s="172">
        <v>140093</v>
      </c>
      <c r="C338" s="172" t="s">
        <v>530</v>
      </c>
      <c r="D338" s="172" t="s">
        <v>684</v>
      </c>
      <c r="E338" s="172" t="s">
        <v>685</v>
      </c>
      <c r="F338" s="172" t="s">
        <v>2231</v>
      </c>
      <c r="G338" s="172">
        <v>3.5</v>
      </c>
      <c r="H338" s="172">
        <v>5.5</v>
      </c>
      <c r="I338" s="172">
        <v>6</v>
      </c>
      <c r="J338" s="172">
        <v>3.5</v>
      </c>
      <c r="K338" s="172">
        <v>6</v>
      </c>
      <c r="L338" s="172">
        <v>4.5</v>
      </c>
      <c r="M338" s="174"/>
      <c r="N338" s="172"/>
      <c r="S338" s="166"/>
      <c r="T338" s="166"/>
    </row>
    <row r="339" spans="1:20">
      <c r="A339" s="171">
        <v>334</v>
      </c>
      <c r="B339" s="172">
        <v>140100</v>
      </c>
      <c r="C339" s="172" t="s">
        <v>686</v>
      </c>
      <c r="D339" s="172" t="s">
        <v>687</v>
      </c>
      <c r="E339" s="172" t="s">
        <v>688</v>
      </c>
      <c r="F339" s="172" t="s">
        <v>2231</v>
      </c>
      <c r="G339" s="172">
        <v>3.5</v>
      </c>
      <c r="H339" s="172">
        <v>5</v>
      </c>
      <c r="I339" s="172">
        <v>3</v>
      </c>
      <c r="J339" s="172">
        <v>4.5</v>
      </c>
      <c r="K339" s="172">
        <v>5.5</v>
      </c>
      <c r="L339" s="172">
        <v>3.5</v>
      </c>
      <c r="M339" s="174"/>
      <c r="N339" s="172"/>
      <c r="S339" s="166"/>
      <c r="T339" s="166"/>
    </row>
    <row r="340" spans="1:20">
      <c r="A340" s="171">
        <v>335</v>
      </c>
      <c r="B340" s="172">
        <v>40083</v>
      </c>
      <c r="C340" s="172" t="s">
        <v>689</v>
      </c>
      <c r="D340" s="172" t="s">
        <v>690</v>
      </c>
      <c r="E340" s="172" t="s">
        <v>691</v>
      </c>
      <c r="F340" s="172" t="s">
        <v>2227</v>
      </c>
      <c r="G340" s="172">
        <v>3</v>
      </c>
      <c r="H340" s="172">
        <v>6</v>
      </c>
      <c r="I340" s="172">
        <v>6.5</v>
      </c>
      <c r="J340" s="172">
        <v>7</v>
      </c>
      <c r="K340" s="172">
        <v>7</v>
      </c>
      <c r="L340" s="172">
        <v>8</v>
      </c>
      <c r="M340" s="174"/>
      <c r="N340" s="172"/>
      <c r="S340" s="166"/>
      <c r="T340" s="166"/>
    </row>
    <row r="341" spans="1:20">
      <c r="A341" s="171">
        <v>336</v>
      </c>
      <c r="B341" s="172">
        <v>40082</v>
      </c>
      <c r="C341" s="172" t="s">
        <v>692</v>
      </c>
      <c r="D341" s="172" t="s">
        <v>693</v>
      </c>
      <c r="E341" s="172" t="s">
        <v>378</v>
      </c>
      <c r="F341" s="172" t="s">
        <v>2231</v>
      </c>
      <c r="G341" s="172">
        <v>5</v>
      </c>
      <c r="H341" s="172">
        <v>5.5</v>
      </c>
      <c r="I341" s="172">
        <v>5.5</v>
      </c>
      <c r="J341" s="172">
        <v>3</v>
      </c>
      <c r="K341" s="172">
        <v>6</v>
      </c>
      <c r="L341" s="172">
        <v>6</v>
      </c>
      <c r="M341" s="174"/>
      <c r="N341" s="172"/>
      <c r="S341" s="166"/>
      <c r="T341" s="166"/>
    </row>
    <row r="342" spans="1:20">
      <c r="A342" s="171">
        <v>337</v>
      </c>
      <c r="B342" s="172">
        <v>40084</v>
      </c>
      <c r="C342" s="172" t="s">
        <v>694</v>
      </c>
      <c r="D342" s="172" t="s">
        <v>695</v>
      </c>
      <c r="E342" s="172" t="s">
        <v>696</v>
      </c>
      <c r="F342" s="172" t="s">
        <v>2231</v>
      </c>
      <c r="G342" s="172">
        <v>5</v>
      </c>
      <c r="H342" s="172">
        <v>4.5</v>
      </c>
      <c r="I342" s="172">
        <v>3.5</v>
      </c>
      <c r="J342" s="172">
        <v>8</v>
      </c>
      <c r="K342" s="172">
        <v>7.5</v>
      </c>
      <c r="L342" s="172">
        <v>6.5</v>
      </c>
      <c r="M342" s="174"/>
      <c r="N342" s="172"/>
      <c r="S342" s="166"/>
      <c r="T342" s="166"/>
    </row>
    <row r="343" spans="1:20">
      <c r="A343" s="171">
        <v>338</v>
      </c>
      <c r="B343" s="172">
        <v>140097</v>
      </c>
      <c r="C343" s="172" t="s">
        <v>697</v>
      </c>
      <c r="D343" s="172" t="s">
        <v>695</v>
      </c>
      <c r="E343" s="172" t="s">
        <v>698</v>
      </c>
      <c r="F343" s="172" t="s">
        <v>2227</v>
      </c>
      <c r="G343" s="172">
        <v>6</v>
      </c>
      <c r="H343" s="172">
        <v>5.5</v>
      </c>
      <c r="I343" s="172">
        <v>6.5</v>
      </c>
      <c r="J343" s="172">
        <v>4.5</v>
      </c>
      <c r="K343" s="172">
        <v>7</v>
      </c>
      <c r="L343" s="172">
        <v>8.5</v>
      </c>
      <c r="M343" s="174"/>
      <c r="N343" s="172"/>
      <c r="S343" s="166"/>
      <c r="T343" s="166"/>
    </row>
    <row r="344" spans="1:20">
      <c r="A344" s="171">
        <v>339</v>
      </c>
      <c r="B344" s="172">
        <v>40086</v>
      </c>
      <c r="C344" s="172" t="s">
        <v>699</v>
      </c>
      <c r="D344" s="172" t="s">
        <v>700</v>
      </c>
      <c r="E344" s="172" t="s">
        <v>701</v>
      </c>
      <c r="F344" s="172" t="s">
        <v>2231</v>
      </c>
      <c r="G344" s="172">
        <v>6</v>
      </c>
      <c r="H344" s="172">
        <v>6</v>
      </c>
      <c r="I344" s="172">
        <v>6</v>
      </c>
      <c r="J344" s="172">
        <v>3</v>
      </c>
      <c r="K344" s="172">
        <v>6.5</v>
      </c>
      <c r="L344" s="172">
        <v>5.5</v>
      </c>
      <c r="M344" s="174"/>
      <c r="N344" s="172"/>
      <c r="S344" s="166"/>
      <c r="T344" s="166"/>
    </row>
    <row r="345" spans="1:20">
      <c r="A345" s="171">
        <v>340</v>
      </c>
      <c r="B345" s="172">
        <v>120061</v>
      </c>
      <c r="C345" s="172" t="s">
        <v>702</v>
      </c>
      <c r="D345" s="172" t="s">
        <v>695</v>
      </c>
      <c r="E345" s="172" t="s">
        <v>2239</v>
      </c>
      <c r="F345" s="172" t="s">
        <v>2231</v>
      </c>
      <c r="G345" s="172">
        <v>5.5</v>
      </c>
      <c r="H345" s="172">
        <v>5</v>
      </c>
      <c r="I345" s="172">
        <v>4.5</v>
      </c>
      <c r="J345" s="172">
        <v>3</v>
      </c>
      <c r="K345" s="172">
        <v>5</v>
      </c>
      <c r="L345" s="172">
        <v>3</v>
      </c>
      <c r="M345" s="174"/>
      <c r="N345" s="172"/>
      <c r="S345" s="166"/>
      <c r="T345" s="166"/>
    </row>
    <row r="346" spans="1:20">
      <c r="A346" s="171">
        <v>341</v>
      </c>
      <c r="B346" s="172">
        <v>200088</v>
      </c>
      <c r="C346" s="172" t="s">
        <v>703</v>
      </c>
      <c r="D346" s="172" t="s">
        <v>704</v>
      </c>
      <c r="E346" s="172" t="s">
        <v>705</v>
      </c>
      <c r="F346" s="172" t="s">
        <v>2229</v>
      </c>
      <c r="G346" s="172">
        <v>6.5</v>
      </c>
      <c r="H346" s="172">
        <v>5.5</v>
      </c>
      <c r="I346" s="172">
        <v>5.5</v>
      </c>
      <c r="J346" s="172">
        <v>5</v>
      </c>
      <c r="K346" s="172">
        <v>9</v>
      </c>
      <c r="L346" s="172">
        <v>7</v>
      </c>
      <c r="M346" s="174"/>
      <c r="N346" s="172"/>
      <c r="S346" s="166"/>
      <c r="T346" s="166"/>
    </row>
    <row r="347" spans="1:20">
      <c r="A347" s="171">
        <v>342</v>
      </c>
      <c r="B347" s="172">
        <v>80079</v>
      </c>
      <c r="C347" s="172" t="s">
        <v>525</v>
      </c>
      <c r="D347" s="172" t="s">
        <v>706</v>
      </c>
      <c r="E347" s="172" t="s">
        <v>707</v>
      </c>
      <c r="F347" s="172" t="s">
        <v>2227</v>
      </c>
      <c r="G347" s="172">
        <v>7.5</v>
      </c>
      <c r="H347" s="172">
        <v>9.5</v>
      </c>
      <c r="I347" s="172">
        <v>5</v>
      </c>
      <c r="J347" s="172">
        <v>8.5</v>
      </c>
      <c r="K347" s="172">
        <v>10</v>
      </c>
      <c r="L347" s="172">
        <v>10</v>
      </c>
      <c r="M347" s="174"/>
      <c r="N347" s="172"/>
      <c r="S347" s="166"/>
      <c r="T347" s="166"/>
    </row>
    <row r="348" spans="1:20">
      <c r="A348" s="171">
        <v>343</v>
      </c>
      <c r="B348" s="172">
        <v>40087</v>
      </c>
      <c r="C348" s="172" t="s">
        <v>708</v>
      </c>
      <c r="D348" s="172" t="s">
        <v>709</v>
      </c>
      <c r="E348" s="172" t="s">
        <v>710</v>
      </c>
      <c r="F348" s="172" t="s">
        <v>2231</v>
      </c>
      <c r="G348" s="172">
        <v>3.5</v>
      </c>
      <c r="H348" s="172">
        <v>5.5</v>
      </c>
      <c r="I348" s="172">
        <v>5.5</v>
      </c>
      <c r="J348" s="172">
        <v>5.5</v>
      </c>
      <c r="K348" s="172">
        <v>5.5</v>
      </c>
      <c r="L348" s="172">
        <v>5</v>
      </c>
      <c r="M348" s="174"/>
      <c r="N348" s="172"/>
      <c r="S348" s="166"/>
      <c r="T348" s="166"/>
    </row>
    <row r="349" spans="1:20">
      <c r="A349" s="171">
        <v>344</v>
      </c>
      <c r="B349" s="172">
        <v>140098</v>
      </c>
      <c r="C349" s="172" t="s">
        <v>711</v>
      </c>
      <c r="D349" s="172" t="s">
        <v>712</v>
      </c>
      <c r="E349" s="172" t="s">
        <v>713</v>
      </c>
      <c r="F349" s="172" t="s">
        <v>2231</v>
      </c>
      <c r="G349" s="172">
        <v>3.5</v>
      </c>
      <c r="H349" s="172">
        <v>6</v>
      </c>
      <c r="I349" s="172">
        <v>5.5</v>
      </c>
      <c r="J349" s="172">
        <v>2.5</v>
      </c>
      <c r="K349" s="172">
        <v>7</v>
      </c>
      <c r="L349" s="172">
        <v>5</v>
      </c>
      <c r="M349" s="174"/>
      <c r="N349" s="172"/>
      <c r="S349" s="166"/>
      <c r="T349" s="166"/>
    </row>
    <row r="350" spans="1:20">
      <c r="A350" s="171">
        <v>345</v>
      </c>
      <c r="B350" s="172">
        <v>170124</v>
      </c>
      <c r="C350" s="172" t="s">
        <v>509</v>
      </c>
      <c r="D350" s="172" t="s">
        <v>714</v>
      </c>
      <c r="E350" s="172" t="s">
        <v>715</v>
      </c>
      <c r="F350" s="172" t="s">
        <v>2229</v>
      </c>
      <c r="G350" s="172">
        <v>7</v>
      </c>
      <c r="H350" s="172">
        <v>9.5</v>
      </c>
      <c r="I350" s="172">
        <v>6</v>
      </c>
      <c r="J350" s="172">
        <v>7</v>
      </c>
      <c r="K350" s="172">
        <v>9</v>
      </c>
      <c r="L350" s="172">
        <v>7.5</v>
      </c>
      <c r="M350" s="174"/>
      <c r="N350" s="172"/>
      <c r="S350" s="166"/>
      <c r="T350" s="166"/>
    </row>
    <row r="351" spans="1:20">
      <c r="A351" s="171">
        <v>346</v>
      </c>
      <c r="B351" s="172">
        <v>10091</v>
      </c>
      <c r="C351" s="172" t="s">
        <v>716</v>
      </c>
      <c r="D351" s="172" t="s">
        <v>717</v>
      </c>
      <c r="E351" s="172" t="s">
        <v>718</v>
      </c>
      <c r="F351" s="172" t="s">
        <v>2231</v>
      </c>
      <c r="G351" s="172">
        <v>3.5</v>
      </c>
      <c r="H351" s="172">
        <v>4</v>
      </c>
      <c r="I351" s="171"/>
      <c r="J351" s="171"/>
      <c r="K351" s="172">
        <v>5</v>
      </c>
      <c r="L351" s="172">
        <v>3.5</v>
      </c>
      <c r="M351" s="174"/>
      <c r="N351" s="172"/>
      <c r="S351" s="166"/>
      <c r="T351" s="166"/>
    </row>
    <row r="352" spans="1:20">
      <c r="A352" s="171">
        <v>347</v>
      </c>
      <c r="B352" s="172">
        <v>10088</v>
      </c>
      <c r="C352" s="172" t="s">
        <v>719</v>
      </c>
      <c r="D352" s="172" t="s">
        <v>720</v>
      </c>
      <c r="E352" s="172" t="s">
        <v>721</v>
      </c>
      <c r="F352" s="172" t="s">
        <v>2231</v>
      </c>
      <c r="G352" s="172">
        <v>7</v>
      </c>
      <c r="H352" s="172">
        <v>7</v>
      </c>
      <c r="I352" s="172">
        <v>5</v>
      </c>
      <c r="J352" s="172">
        <v>6</v>
      </c>
      <c r="K352" s="172">
        <v>6</v>
      </c>
      <c r="L352" s="172">
        <v>5.5</v>
      </c>
      <c r="M352" s="174"/>
      <c r="N352" s="172"/>
      <c r="S352" s="166"/>
      <c r="T352" s="166"/>
    </row>
    <row r="353" spans="1:20">
      <c r="A353" s="171">
        <v>348</v>
      </c>
      <c r="B353" s="172">
        <v>200090</v>
      </c>
      <c r="C353" s="172" t="s">
        <v>722</v>
      </c>
      <c r="D353" s="172" t="s">
        <v>720</v>
      </c>
      <c r="E353" s="172" t="s">
        <v>723</v>
      </c>
      <c r="F353" s="172" t="s">
        <v>2231</v>
      </c>
      <c r="G353" s="172">
        <v>5</v>
      </c>
      <c r="H353" s="172">
        <v>4.5</v>
      </c>
      <c r="I353" s="172">
        <v>5</v>
      </c>
      <c r="J353" s="172">
        <v>5.5</v>
      </c>
      <c r="K353" s="172">
        <v>6</v>
      </c>
      <c r="L353" s="172">
        <v>5</v>
      </c>
      <c r="M353" s="174"/>
      <c r="N353" s="172"/>
      <c r="S353" s="166"/>
      <c r="T353" s="166"/>
    </row>
    <row r="354" spans="1:20">
      <c r="A354" s="171">
        <v>349</v>
      </c>
      <c r="B354" s="172">
        <v>170133</v>
      </c>
      <c r="C354" s="172" t="s">
        <v>509</v>
      </c>
      <c r="D354" s="172" t="s">
        <v>724</v>
      </c>
      <c r="E354" s="172" t="s">
        <v>725</v>
      </c>
      <c r="F354" s="172" t="s">
        <v>2227</v>
      </c>
      <c r="G354" s="172">
        <v>7.5</v>
      </c>
      <c r="H354" s="172">
        <v>9.5</v>
      </c>
      <c r="I354" s="172">
        <v>5.5</v>
      </c>
      <c r="J354" s="172">
        <v>7</v>
      </c>
      <c r="K354" s="172">
        <v>10</v>
      </c>
      <c r="L354" s="172">
        <v>10</v>
      </c>
      <c r="M354" s="174"/>
      <c r="N354" s="172"/>
      <c r="S354" s="166"/>
      <c r="T354" s="166"/>
    </row>
    <row r="355" spans="1:20">
      <c r="A355" s="171">
        <v>350</v>
      </c>
      <c r="B355" s="172">
        <v>120073</v>
      </c>
      <c r="C355" s="172" t="s">
        <v>726</v>
      </c>
      <c r="D355" s="172" t="s">
        <v>724</v>
      </c>
      <c r="E355" s="172" t="s">
        <v>727</v>
      </c>
      <c r="F355" s="172" t="s">
        <v>2227</v>
      </c>
      <c r="G355" s="172">
        <v>8</v>
      </c>
      <c r="H355" s="172">
        <v>8</v>
      </c>
      <c r="I355" s="172">
        <v>6</v>
      </c>
      <c r="J355" s="172">
        <v>7.5</v>
      </c>
      <c r="K355" s="172">
        <v>9.5</v>
      </c>
      <c r="L355" s="172">
        <v>8.5</v>
      </c>
      <c r="M355" s="174"/>
      <c r="N355" s="172"/>
      <c r="S355" s="166"/>
      <c r="T355" s="166"/>
    </row>
    <row r="356" spans="1:20">
      <c r="A356" s="171">
        <v>351</v>
      </c>
      <c r="B356" s="172">
        <v>200098</v>
      </c>
      <c r="C356" s="172" t="s">
        <v>728</v>
      </c>
      <c r="D356" s="172" t="s">
        <v>724</v>
      </c>
      <c r="E356" s="172" t="s">
        <v>729</v>
      </c>
      <c r="F356" s="172" t="s">
        <v>2227</v>
      </c>
      <c r="G356" s="172">
        <v>7.5</v>
      </c>
      <c r="H356" s="172">
        <v>7.5</v>
      </c>
      <c r="I356" s="172">
        <v>6.5</v>
      </c>
      <c r="J356" s="172">
        <v>3.5</v>
      </c>
      <c r="K356" s="172">
        <v>9</v>
      </c>
      <c r="L356" s="172">
        <v>9.5</v>
      </c>
      <c r="M356" s="174"/>
      <c r="N356" s="172"/>
      <c r="S356" s="166"/>
      <c r="T356" s="166"/>
    </row>
    <row r="357" spans="1:20">
      <c r="A357" s="171">
        <v>352</v>
      </c>
      <c r="B357" s="172">
        <v>140108</v>
      </c>
      <c r="C357" s="172" t="s">
        <v>730</v>
      </c>
      <c r="D357" s="172" t="s">
        <v>724</v>
      </c>
      <c r="E357" s="172" t="s">
        <v>200</v>
      </c>
      <c r="F357" s="172" t="s">
        <v>2229</v>
      </c>
      <c r="G357" s="172">
        <v>5</v>
      </c>
      <c r="H357" s="172">
        <v>6.5</v>
      </c>
      <c r="I357" s="172">
        <v>6.5</v>
      </c>
      <c r="J357" s="172">
        <v>7.5</v>
      </c>
      <c r="K357" s="172">
        <v>9</v>
      </c>
      <c r="L357" s="172">
        <v>7</v>
      </c>
      <c r="M357" s="174"/>
      <c r="N357" s="172"/>
      <c r="S357" s="166"/>
      <c r="T357" s="166"/>
    </row>
    <row r="358" spans="1:20">
      <c r="A358" s="171">
        <v>353</v>
      </c>
      <c r="B358" s="172">
        <v>40099</v>
      </c>
      <c r="C358" s="172" t="s">
        <v>731</v>
      </c>
      <c r="D358" s="172" t="s">
        <v>724</v>
      </c>
      <c r="E358" s="172" t="s">
        <v>732</v>
      </c>
      <c r="F358" s="172" t="s">
        <v>2231</v>
      </c>
      <c r="G358" s="172">
        <v>4.5</v>
      </c>
      <c r="H358" s="172">
        <v>4</v>
      </c>
      <c r="I358" s="172">
        <v>5.5</v>
      </c>
      <c r="J358" s="172">
        <v>6</v>
      </c>
      <c r="K358" s="172">
        <v>8.5</v>
      </c>
      <c r="L358" s="172">
        <v>4</v>
      </c>
      <c r="M358" s="174"/>
      <c r="N358" s="172"/>
      <c r="S358" s="166"/>
      <c r="T358" s="166"/>
    </row>
    <row r="359" spans="1:20">
      <c r="A359" s="171">
        <v>354</v>
      </c>
      <c r="B359" s="172">
        <v>200099</v>
      </c>
      <c r="C359" s="172" t="s">
        <v>563</v>
      </c>
      <c r="D359" s="172" t="s">
        <v>724</v>
      </c>
      <c r="E359" s="172" t="s">
        <v>611</v>
      </c>
      <c r="F359" s="172" t="s">
        <v>2227</v>
      </c>
      <c r="G359" s="172">
        <v>5</v>
      </c>
      <c r="H359" s="172">
        <v>6.5</v>
      </c>
      <c r="I359" s="172">
        <v>6</v>
      </c>
      <c r="J359" s="172">
        <v>4.5</v>
      </c>
      <c r="K359" s="172">
        <v>8</v>
      </c>
      <c r="L359" s="172">
        <v>8.5</v>
      </c>
      <c r="M359" s="174"/>
      <c r="N359" s="172"/>
      <c r="S359" s="166"/>
      <c r="T359" s="166"/>
    </row>
    <row r="360" spans="1:20">
      <c r="A360" s="171">
        <v>355</v>
      </c>
      <c r="B360" s="172">
        <v>40093</v>
      </c>
      <c r="C360" s="172" t="s">
        <v>733</v>
      </c>
      <c r="D360" s="172" t="s">
        <v>724</v>
      </c>
      <c r="E360" s="172" t="s">
        <v>734</v>
      </c>
      <c r="F360" s="172" t="s">
        <v>2229</v>
      </c>
      <c r="G360" s="172">
        <v>7</v>
      </c>
      <c r="H360" s="172">
        <v>6</v>
      </c>
      <c r="I360" s="172">
        <v>5.5</v>
      </c>
      <c r="J360" s="172">
        <v>7</v>
      </c>
      <c r="K360" s="172">
        <v>7.5</v>
      </c>
      <c r="L360" s="172">
        <v>7</v>
      </c>
      <c r="M360" s="174"/>
      <c r="N360" s="172"/>
      <c r="S360" s="166"/>
      <c r="T360" s="166"/>
    </row>
    <row r="361" spans="1:20">
      <c r="A361" s="171">
        <v>356</v>
      </c>
      <c r="B361" s="172">
        <v>140101</v>
      </c>
      <c r="C361" s="172" t="s">
        <v>735</v>
      </c>
      <c r="D361" s="172" t="s">
        <v>724</v>
      </c>
      <c r="E361" s="172" t="s">
        <v>736</v>
      </c>
      <c r="F361" s="172" t="s">
        <v>2229</v>
      </c>
      <c r="G361" s="172">
        <v>8</v>
      </c>
      <c r="H361" s="172">
        <v>6.5</v>
      </c>
      <c r="I361" s="172">
        <v>4.5</v>
      </c>
      <c r="J361" s="172">
        <v>2.5</v>
      </c>
      <c r="K361" s="172">
        <v>7.5</v>
      </c>
      <c r="L361" s="172">
        <v>7</v>
      </c>
      <c r="M361" s="174"/>
      <c r="N361" s="172"/>
      <c r="S361" s="166"/>
      <c r="T361" s="166"/>
    </row>
    <row r="362" spans="1:20">
      <c r="A362" s="171">
        <v>357</v>
      </c>
      <c r="B362" s="172">
        <v>170126</v>
      </c>
      <c r="C362" s="172" t="s">
        <v>737</v>
      </c>
      <c r="D362" s="172" t="s">
        <v>738</v>
      </c>
      <c r="E362" s="172" t="s">
        <v>64</v>
      </c>
      <c r="F362" s="172" t="s">
        <v>2231</v>
      </c>
      <c r="G362" s="172">
        <v>6.5</v>
      </c>
      <c r="H362" s="172">
        <v>5</v>
      </c>
      <c r="I362" s="172">
        <v>2.5</v>
      </c>
      <c r="J362" s="172">
        <v>3.5</v>
      </c>
      <c r="K362" s="172">
        <v>7.5</v>
      </c>
      <c r="L362" s="172">
        <v>2</v>
      </c>
      <c r="M362" s="174"/>
      <c r="N362" s="172"/>
      <c r="S362" s="166"/>
      <c r="T362" s="166"/>
    </row>
    <row r="363" spans="1:20">
      <c r="A363" s="171">
        <v>358</v>
      </c>
      <c r="B363" s="172">
        <v>10094</v>
      </c>
      <c r="C363" s="172" t="s">
        <v>739</v>
      </c>
      <c r="D363" s="172" t="s">
        <v>724</v>
      </c>
      <c r="E363" s="172" t="s">
        <v>388</v>
      </c>
      <c r="F363" s="172" t="s">
        <v>2229</v>
      </c>
      <c r="G363" s="172">
        <v>6</v>
      </c>
      <c r="H363" s="172">
        <v>7</v>
      </c>
      <c r="I363" s="172">
        <v>4</v>
      </c>
      <c r="J363" s="172">
        <v>8</v>
      </c>
      <c r="K363" s="172">
        <v>7</v>
      </c>
      <c r="L363" s="172">
        <v>7</v>
      </c>
      <c r="M363" s="174"/>
      <c r="N363" s="172"/>
      <c r="S363" s="166"/>
      <c r="T363" s="166"/>
    </row>
    <row r="364" spans="1:20">
      <c r="A364" s="171">
        <v>359</v>
      </c>
      <c r="B364" s="172">
        <v>140102</v>
      </c>
      <c r="C364" s="172" t="s">
        <v>740</v>
      </c>
      <c r="D364" s="172" t="s">
        <v>724</v>
      </c>
      <c r="E364" s="172" t="s">
        <v>496</v>
      </c>
      <c r="F364" s="172" t="s">
        <v>2231</v>
      </c>
      <c r="G364" s="172">
        <v>3</v>
      </c>
      <c r="H364" s="172">
        <v>6</v>
      </c>
      <c r="I364" s="172">
        <v>4</v>
      </c>
      <c r="J364" s="172">
        <v>0.5</v>
      </c>
      <c r="K364" s="172">
        <v>7</v>
      </c>
      <c r="L364" s="172">
        <v>3</v>
      </c>
      <c r="M364" s="174"/>
      <c r="N364" s="172"/>
      <c r="S364" s="166"/>
      <c r="T364" s="166"/>
    </row>
    <row r="365" spans="1:20">
      <c r="A365" s="171">
        <v>360</v>
      </c>
      <c r="B365" s="172">
        <v>40090</v>
      </c>
      <c r="C365" s="172" t="s">
        <v>741</v>
      </c>
      <c r="D365" s="172" t="s">
        <v>724</v>
      </c>
      <c r="E365" s="172" t="s">
        <v>742</v>
      </c>
      <c r="F365" s="172" t="s">
        <v>2227</v>
      </c>
      <c r="G365" s="172">
        <v>6.5</v>
      </c>
      <c r="H365" s="172">
        <v>7</v>
      </c>
      <c r="I365" s="172">
        <v>7.5</v>
      </c>
      <c r="J365" s="172">
        <v>8</v>
      </c>
      <c r="K365" s="172">
        <v>7</v>
      </c>
      <c r="L365" s="172">
        <v>8</v>
      </c>
      <c r="M365" s="174"/>
      <c r="N365" s="172"/>
      <c r="S365" s="166"/>
      <c r="T365" s="166"/>
    </row>
    <row r="366" spans="1:20">
      <c r="A366" s="171">
        <v>361</v>
      </c>
      <c r="B366" s="172">
        <v>80089</v>
      </c>
      <c r="C366" s="172" t="s">
        <v>743</v>
      </c>
      <c r="D366" s="172" t="s">
        <v>724</v>
      </c>
      <c r="E366" s="172" t="s">
        <v>744</v>
      </c>
      <c r="F366" s="172" t="s">
        <v>2229</v>
      </c>
      <c r="G366" s="172">
        <v>6</v>
      </c>
      <c r="H366" s="172">
        <v>7</v>
      </c>
      <c r="I366" s="172">
        <v>5.5</v>
      </c>
      <c r="J366" s="172">
        <v>6</v>
      </c>
      <c r="K366" s="172">
        <v>7</v>
      </c>
      <c r="L366" s="172">
        <v>7</v>
      </c>
      <c r="M366" s="174"/>
      <c r="N366" s="172"/>
      <c r="S366" s="166"/>
      <c r="T366" s="166"/>
    </row>
    <row r="367" spans="1:20">
      <c r="A367" s="171">
        <v>362</v>
      </c>
      <c r="B367" s="172">
        <v>40091</v>
      </c>
      <c r="C367" s="172" t="s">
        <v>745</v>
      </c>
      <c r="D367" s="172" t="s">
        <v>738</v>
      </c>
      <c r="E367" s="172" t="s">
        <v>108</v>
      </c>
      <c r="F367" s="172" t="s">
        <v>2231</v>
      </c>
      <c r="G367" s="172">
        <v>5.5</v>
      </c>
      <c r="H367" s="172">
        <v>6.5</v>
      </c>
      <c r="I367" s="172">
        <v>5</v>
      </c>
      <c r="J367" s="172">
        <v>5</v>
      </c>
      <c r="K367" s="172">
        <v>7</v>
      </c>
      <c r="L367" s="172">
        <v>6.5</v>
      </c>
      <c r="M367" s="174"/>
      <c r="N367" s="172"/>
      <c r="S367" s="166"/>
      <c r="T367" s="166"/>
    </row>
    <row r="368" spans="1:20">
      <c r="A368" s="171">
        <v>363</v>
      </c>
      <c r="B368" s="172">
        <v>120070</v>
      </c>
      <c r="C368" s="172" t="s">
        <v>746</v>
      </c>
      <c r="D368" s="172" t="s">
        <v>724</v>
      </c>
      <c r="E368" s="172" t="s">
        <v>747</v>
      </c>
      <c r="F368" s="172" t="s">
        <v>2231</v>
      </c>
      <c r="G368" s="172">
        <v>5.5</v>
      </c>
      <c r="H368" s="172">
        <v>7</v>
      </c>
      <c r="I368" s="172">
        <v>4</v>
      </c>
      <c r="J368" s="172">
        <v>5</v>
      </c>
      <c r="K368" s="172">
        <v>7</v>
      </c>
      <c r="L368" s="172">
        <v>6.5</v>
      </c>
      <c r="M368" s="174"/>
      <c r="N368" s="172"/>
      <c r="S368" s="166"/>
      <c r="T368" s="166"/>
    </row>
    <row r="369" spans="1:20">
      <c r="A369" s="171">
        <v>364</v>
      </c>
      <c r="B369" s="172">
        <v>10095</v>
      </c>
      <c r="C369" s="172" t="s">
        <v>748</v>
      </c>
      <c r="D369" s="172" t="s">
        <v>724</v>
      </c>
      <c r="E369" s="172" t="s">
        <v>749</v>
      </c>
      <c r="F369" s="172" t="s">
        <v>2229</v>
      </c>
      <c r="G369" s="172">
        <v>8</v>
      </c>
      <c r="H369" s="172">
        <v>7</v>
      </c>
      <c r="I369" s="172">
        <v>5</v>
      </c>
      <c r="J369" s="172">
        <v>6</v>
      </c>
      <c r="K369" s="172">
        <v>6.5</v>
      </c>
      <c r="L369" s="172">
        <v>7</v>
      </c>
      <c r="M369" s="174"/>
      <c r="N369" s="172"/>
      <c r="S369" s="166"/>
      <c r="T369" s="166"/>
    </row>
    <row r="370" spans="1:20">
      <c r="A370" s="171">
        <v>365</v>
      </c>
      <c r="B370" s="172">
        <v>140104</v>
      </c>
      <c r="C370" s="172" t="s">
        <v>750</v>
      </c>
      <c r="D370" s="172" t="s">
        <v>724</v>
      </c>
      <c r="E370" s="172" t="s">
        <v>751</v>
      </c>
      <c r="F370" s="172" t="s">
        <v>2231</v>
      </c>
      <c r="G370" s="172">
        <v>8</v>
      </c>
      <c r="H370" s="172">
        <v>6</v>
      </c>
      <c r="I370" s="172">
        <v>6.5</v>
      </c>
      <c r="J370" s="172">
        <v>3.5</v>
      </c>
      <c r="K370" s="172">
        <v>6.5</v>
      </c>
      <c r="L370" s="172">
        <v>6.5</v>
      </c>
      <c r="M370" s="174"/>
      <c r="N370" s="172"/>
      <c r="S370" s="166"/>
      <c r="T370" s="166"/>
    </row>
    <row r="371" spans="1:20">
      <c r="A371" s="171">
        <v>366</v>
      </c>
      <c r="B371" s="172">
        <v>140105</v>
      </c>
      <c r="C371" s="172" t="s">
        <v>249</v>
      </c>
      <c r="D371" s="172" t="s">
        <v>724</v>
      </c>
      <c r="E371" s="172" t="s">
        <v>752</v>
      </c>
      <c r="F371" s="172" t="s">
        <v>2231</v>
      </c>
      <c r="G371" s="172">
        <v>4</v>
      </c>
      <c r="H371" s="172">
        <v>1.5</v>
      </c>
      <c r="I371" s="172">
        <v>1</v>
      </c>
      <c r="J371" s="172">
        <v>1</v>
      </c>
      <c r="K371" s="172">
        <v>6.5</v>
      </c>
      <c r="L371" s="172">
        <v>2.5</v>
      </c>
      <c r="M371" s="174"/>
      <c r="N371" s="172"/>
      <c r="S371" s="166"/>
      <c r="T371" s="166"/>
    </row>
    <row r="372" spans="1:20">
      <c r="A372" s="171">
        <v>367</v>
      </c>
      <c r="B372" s="172">
        <v>40100</v>
      </c>
      <c r="C372" s="172" t="s">
        <v>753</v>
      </c>
      <c r="D372" s="172" t="s">
        <v>724</v>
      </c>
      <c r="E372" s="172" t="s">
        <v>754</v>
      </c>
      <c r="F372" s="172" t="s">
        <v>2231</v>
      </c>
      <c r="G372" s="172">
        <v>6.5</v>
      </c>
      <c r="H372" s="172">
        <v>5.5</v>
      </c>
      <c r="I372" s="172">
        <v>6</v>
      </c>
      <c r="J372" s="172">
        <v>7.5</v>
      </c>
      <c r="K372" s="172">
        <v>6.5</v>
      </c>
      <c r="L372" s="172">
        <v>6.5</v>
      </c>
      <c r="M372" s="174"/>
      <c r="N372" s="172"/>
      <c r="S372" s="166"/>
      <c r="T372" s="166"/>
    </row>
    <row r="373" spans="1:20">
      <c r="A373" s="171">
        <v>368</v>
      </c>
      <c r="B373" s="172">
        <v>140103</v>
      </c>
      <c r="C373" s="172" t="s">
        <v>755</v>
      </c>
      <c r="D373" s="172" t="s">
        <v>724</v>
      </c>
      <c r="E373" s="172" t="s">
        <v>756</v>
      </c>
      <c r="F373" s="172" t="s">
        <v>2231</v>
      </c>
      <c r="G373" s="172">
        <v>6</v>
      </c>
      <c r="H373" s="172">
        <v>7</v>
      </c>
      <c r="I373" s="172">
        <v>5</v>
      </c>
      <c r="J373" s="172">
        <v>3</v>
      </c>
      <c r="K373" s="172">
        <v>6.5</v>
      </c>
      <c r="L373" s="172">
        <v>4</v>
      </c>
      <c r="M373" s="174"/>
      <c r="N373" s="172"/>
      <c r="S373" s="166"/>
      <c r="T373" s="166"/>
    </row>
    <row r="374" spans="1:20">
      <c r="A374" s="171">
        <v>369</v>
      </c>
      <c r="B374" s="172">
        <v>40096</v>
      </c>
      <c r="C374" s="172" t="s">
        <v>757</v>
      </c>
      <c r="D374" s="172" t="s">
        <v>738</v>
      </c>
      <c r="E374" s="172" t="s">
        <v>537</v>
      </c>
      <c r="F374" s="172" t="s">
        <v>2231</v>
      </c>
      <c r="G374" s="172">
        <v>4.5</v>
      </c>
      <c r="H374" s="172">
        <v>5.5</v>
      </c>
      <c r="I374" s="172">
        <v>3.5</v>
      </c>
      <c r="J374" s="172">
        <v>6.5</v>
      </c>
      <c r="K374" s="172">
        <v>6.5</v>
      </c>
      <c r="L374" s="172">
        <v>4</v>
      </c>
      <c r="M374" s="174"/>
      <c r="N374" s="172"/>
      <c r="S374" s="166"/>
      <c r="T374" s="166"/>
    </row>
    <row r="375" spans="1:20">
      <c r="A375" s="171">
        <v>370</v>
      </c>
      <c r="B375" s="172">
        <v>140107</v>
      </c>
      <c r="C375" s="172" t="s">
        <v>739</v>
      </c>
      <c r="D375" s="172" t="s">
        <v>724</v>
      </c>
      <c r="E375" s="172" t="s">
        <v>758</v>
      </c>
      <c r="F375" s="172" t="s">
        <v>2231</v>
      </c>
      <c r="G375" s="172">
        <v>7</v>
      </c>
      <c r="H375" s="172">
        <v>4.5</v>
      </c>
      <c r="I375" s="172">
        <v>5</v>
      </c>
      <c r="J375" s="172">
        <v>5.5</v>
      </c>
      <c r="K375" s="172">
        <v>6.5</v>
      </c>
      <c r="L375" s="172">
        <v>5</v>
      </c>
      <c r="M375" s="174"/>
      <c r="N375" s="172"/>
      <c r="S375" s="166"/>
      <c r="T375" s="166"/>
    </row>
    <row r="376" spans="1:20">
      <c r="A376" s="171">
        <v>371</v>
      </c>
      <c r="B376" s="172">
        <v>40095</v>
      </c>
      <c r="C376" s="172" t="s">
        <v>759</v>
      </c>
      <c r="D376" s="172" t="s">
        <v>738</v>
      </c>
      <c r="E376" s="172" t="s">
        <v>760</v>
      </c>
      <c r="F376" s="172" t="s">
        <v>2231</v>
      </c>
      <c r="G376" s="172">
        <v>5.5</v>
      </c>
      <c r="H376" s="172">
        <v>5.5</v>
      </c>
      <c r="I376" s="172">
        <v>6</v>
      </c>
      <c r="J376" s="172">
        <v>7</v>
      </c>
      <c r="K376" s="172">
        <v>6</v>
      </c>
      <c r="L376" s="172">
        <v>3.5</v>
      </c>
      <c r="M376" s="174"/>
      <c r="N376" s="172"/>
      <c r="S376" s="166"/>
      <c r="T376" s="166"/>
    </row>
    <row r="377" spans="1:20">
      <c r="A377" s="171">
        <v>372</v>
      </c>
      <c r="B377" s="172">
        <v>40098</v>
      </c>
      <c r="C377" s="172" t="s">
        <v>761</v>
      </c>
      <c r="D377" s="172" t="s">
        <v>724</v>
      </c>
      <c r="E377" s="172" t="s">
        <v>309</v>
      </c>
      <c r="F377" s="172" t="s">
        <v>2231</v>
      </c>
      <c r="G377" s="172">
        <v>4.5</v>
      </c>
      <c r="H377" s="172">
        <v>4</v>
      </c>
      <c r="I377" s="172">
        <v>3</v>
      </c>
      <c r="J377" s="172">
        <v>5</v>
      </c>
      <c r="K377" s="172">
        <v>6</v>
      </c>
      <c r="L377" s="172">
        <v>3.5</v>
      </c>
      <c r="M377" s="174"/>
      <c r="N377" s="172"/>
      <c r="S377" s="166"/>
      <c r="T377" s="166"/>
    </row>
    <row r="378" spans="1:20">
      <c r="A378" s="171">
        <v>373</v>
      </c>
      <c r="B378" s="172">
        <v>170132</v>
      </c>
      <c r="C378" s="172" t="s">
        <v>361</v>
      </c>
      <c r="D378" s="172" t="s">
        <v>724</v>
      </c>
      <c r="E378" s="172" t="s">
        <v>762</v>
      </c>
      <c r="F378" s="172" t="s">
        <v>2231</v>
      </c>
      <c r="G378" s="172">
        <v>7.5</v>
      </c>
      <c r="H378" s="172">
        <v>5.5</v>
      </c>
      <c r="I378" s="172">
        <v>5.5</v>
      </c>
      <c r="J378" s="172">
        <v>3.5</v>
      </c>
      <c r="K378" s="172">
        <v>6</v>
      </c>
      <c r="L378" s="172">
        <v>6.5</v>
      </c>
      <c r="M378" s="174"/>
      <c r="N378" s="172"/>
      <c r="S378" s="166"/>
      <c r="T378" s="166"/>
    </row>
    <row r="379" spans="1:20">
      <c r="A379" s="171">
        <v>374</v>
      </c>
      <c r="B379" s="172">
        <v>40097</v>
      </c>
      <c r="C379" s="172" t="s">
        <v>746</v>
      </c>
      <c r="D379" s="172" t="s">
        <v>724</v>
      </c>
      <c r="E379" s="172" t="s">
        <v>487</v>
      </c>
      <c r="F379" s="172" t="s">
        <v>2231</v>
      </c>
      <c r="G379" s="172">
        <v>5</v>
      </c>
      <c r="H379" s="172">
        <v>5</v>
      </c>
      <c r="I379" s="172">
        <v>3</v>
      </c>
      <c r="J379" s="172">
        <v>6</v>
      </c>
      <c r="K379" s="172">
        <v>6</v>
      </c>
      <c r="L379" s="172">
        <v>5.5</v>
      </c>
      <c r="M379" s="174"/>
      <c r="N379" s="172"/>
      <c r="S379" s="166"/>
      <c r="T379" s="166"/>
    </row>
    <row r="380" spans="1:20">
      <c r="A380" s="171">
        <v>375</v>
      </c>
      <c r="B380" s="172">
        <v>80086</v>
      </c>
      <c r="C380" s="172" t="s">
        <v>763</v>
      </c>
      <c r="D380" s="172" t="s">
        <v>724</v>
      </c>
      <c r="E380" s="172" t="s">
        <v>764</v>
      </c>
      <c r="F380" s="172" t="s">
        <v>2227</v>
      </c>
      <c r="G380" s="172">
        <v>6</v>
      </c>
      <c r="H380" s="172">
        <v>7.5</v>
      </c>
      <c r="I380" s="172">
        <v>6.5</v>
      </c>
      <c r="J380" s="172">
        <v>6</v>
      </c>
      <c r="K380" s="172">
        <v>5.5</v>
      </c>
      <c r="L380" s="172">
        <v>8</v>
      </c>
      <c r="M380" s="174"/>
      <c r="N380" s="172"/>
      <c r="S380" s="166"/>
      <c r="T380" s="166"/>
    </row>
    <row r="381" spans="1:20">
      <c r="A381" s="171">
        <v>376</v>
      </c>
      <c r="B381" s="172">
        <v>200096</v>
      </c>
      <c r="C381" s="172" t="s">
        <v>138</v>
      </c>
      <c r="D381" s="172" t="s">
        <v>724</v>
      </c>
      <c r="E381" s="172" t="s">
        <v>765</v>
      </c>
      <c r="F381" s="172" t="s">
        <v>2231</v>
      </c>
      <c r="G381" s="172">
        <v>5</v>
      </c>
      <c r="H381" s="172">
        <v>5</v>
      </c>
      <c r="I381" s="172">
        <v>4</v>
      </c>
      <c r="J381" s="172">
        <v>2.5</v>
      </c>
      <c r="K381" s="172">
        <v>5.5</v>
      </c>
      <c r="L381" s="172">
        <v>4.5</v>
      </c>
      <c r="M381" s="174"/>
      <c r="N381" s="172"/>
      <c r="S381" s="166"/>
      <c r="T381" s="166"/>
    </row>
    <row r="382" spans="1:20">
      <c r="A382" s="171">
        <v>377</v>
      </c>
      <c r="B382" s="172">
        <v>40094</v>
      </c>
      <c r="C382" s="172" t="s">
        <v>483</v>
      </c>
      <c r="D382" s="172" t="s">
        <v>724</v>
      </c>
      <c r="E382" s="172" t="s">
        <v>101</v>
      </c>
      <c r="F382" s="172" t="s">
        <v>2229</v>
      </c>
      <c r="G382" s="172">
        <v>7.5</v>
      </c>
      <c r="H382" s="172">
        <v>5</v>
      </c>
      <c r="I382" s="172">
        <v>4</v>
      </c>
      <c r="J382" s="172">
        <v>6.5</v>
      </c>
      <c r="K382" s="172">
        <v>5.5</v>
      </c>
      <c r="L382" s="172">
        <v>7</v>
      </c>
      <c r="M382" s="174"/>
      <c r="N382" s="172"/>
      <c r="S382" s="166"/>
      <c r="T382" s="166"/>
    </row>
    <row r="383" spans="1:20">
      <c r="A383" s="171">
        <v>378</v>
      </c>
      <c r="B383" s="172">
        <v>170129</v>
      </c>
      <c r="C383" s="172" t="s">
        <v>530</v>
      </c>
      <c r="D383" s="172" t="s">
        <v>724</v>
      </c>
      <c r="E383" s="172" t="s">
        <v>766</v>
      </c>
      <c r="F383" s="172" t="s">
        <v>2231</v>
      </c>
      <c r="G383" s="172">
        <v>4.5</v>
      </c>
      <c r="H383" s="172">
        <v>6</v>
      </c>
      <c r="I383" s="172">
        <v>4.5</v>
      </c>
      <c r="J383" s="172">
        <v>5.5</v>
      </c>
      <c r="K383" s="172">
        <v>5.5</v>
      </c>
      <c r="L383" s="172">
        <v>5</v>
      </c>
      <c r="M383" s="174"/>
      <c r="N383" s="172"/>
      <c r="S383" s="166"/>
      <c r="T383" s="166"/>
    </row>
    <row r="384" spans="1:20">
      <c r="A384" s="171">
        <v>379</v>
      </c>
      <c r="B384" s="172">
        <v>80091</v>
      </c>
      <c r="C384" s="172" t="s">
        <v>767</v>
      </c>
      <c r="D384" s="172" t="s">
        <v>724</v>
      </c>
      <c r="E384" s="172" t="s">
        <v>768</v>
      </c>
      <c r="F384" s="172" t="s">
        <v>2231</v>
      </c>
      <c r="G384" s="172">
        <v>3.5</v>
      </c>
      <c r="H384" s="172">
        <v>6.5</v>
      </c>
      <c r="I384" s="172">
        <v>5.5</v>
      </c>
      <c r="J384" s="172">
        <v>4</v>
      </c>
      <c r="K384" s="172">
        <v>5</v>
      </c>
      <c r="L384" s="172">
        <v>5.5</v>
      </c>
      <c r="M384" s="174"/>
      <c r="N384" s="172"/>
      <c r="S384" s="166"/>
      <c r="T384" s="166"/>
    </row>
    <row r="385" spans="1:20">
      <c r="A385" s="171">
        <v>380</v>
      </c>
      <c r="B385" s="172">
        <v>80087</v>
      </c>
      <c r="C385" s="172" t="s">
        <v>769</v>
      </c>
      <c r="D385" s="172" t="s">
        <v>724</v>
      </c>
      <c r="E385" s="172" t="s">
        <v>770</v>
      </c>
      <c r="F385" s="172" t="s">
        <v>2231</v>
      </c>
      <c r="G385" s="172">
        <v>4</v>
      </c>
      <c r="H385" s="172">
        <v>4</v>
      </c>
      <c r="I385" s="172">
        <v>3</v>
      </c>
      <c r="J385" s="172">
        <v>8.5</v>
      </c>
      <c r="K385" s="172">
        <v>5</v>
      </c>
      <c r="L385" s="172">
        <v>1.5</v>
      </c>
      <c r="M385" s="174"/>
      <c r="N385" s="172"/>
      <c r="S385" s="166"/>
      <c r="T385" s="166"/>
    </row>
    <row r="386" spans="1:20">
      <c r="A386" s="171">
        <v>381</v>
      </c>
      <c r="B386" s="172">
        <v>170127</v>
      </c>
      <c r="C386" s="172" t="s">
        <v>703</v>
      </c>
      <c r="D386" s="172" t="s">
        <v>724</v>
      </c>
      <c r="E386" s="172" t="s">
        <v>771</v>
      </c>
      <c r="F386" s="172" t="s">
        <v>2231</v>
      </c>
      <c r="G386" s="172">
        <v>4</v>
      </c>
      <c r="H386" s="172">
        <v>7</v>
      </c>
      <c r="I386" s="172">
        <v>5.5</v>
      </c>
      <c r="J386" s="172">
        <v>4.5</v>
      </c>
      <c r="K386" s="172">
        <v>5</v>
      </c>
      <c r="L386" s="172">
        <v>4.5</v>
      </c>
      <c r="M386" s="174"/>
      <c r="N386" s="172"/>
      <c r="S386" s="166"/>
      <c r="T386" s="166"/>
    </row>
    <row r="387" spans="1:20">
      <c r="A387" s="171">
        <v>382</v>
      </c>
      <c r="B387" s="172">
        <v>10096</v>
      </c>
      <c r="C387" s="172" t="s">
        <v>772</v>
      </c>
      <c r="D387" s="172" t="s">
        <v>738</v>
      </c>
      <c r="E387" s="172" t="s">
        <v>773</v>
      </c>
      <c r="F387" s="172" t="s">
        <v>2231</v>
      </c>
      <c r="G387" s="172">
        <v>6</v>
      </c>
      <c r="H387" s="172">
        <v>7.5</v>
      </c>
      <c r="I387" s="172">
        <v>5</v>
      </c>
      <c r="J387" s="172">
        <v>8</v>
      </c>
      <c r="K387" s="172">
        <v>5</v>
      </c>
      <c r="L387" s="172">
        <v>5.5</v>
      </c>
      <c r="M387" s="174"/>
      <c r="N387" s="172"/>
      <c r="S387" s="166"/>
      <c r="T387" s="166"/>
    </row>
    <row r="388" spans="1:20">
      <c r="A388" s="171">
        <v>383</v>
      </c>
      <c r="B388" s="172">
        <v>10097</v>
      </c>
      <c r="C388" s="172" t="s">
        <v>774</v>
      </c>
      <c r="D388" s="172" t="s">
        <v>775</v>
      </c>
      <c r="E388" s="172" t="s">
        <v>776</v>
      </c>
      <c r="F388" s="172" t="s">
        <v>2227</v>
      </c>
      <c r="G388" s="172">
        <v>6.5</v>
      </c>
      <c r="H388" s="172">
        <v>8.5</v>
      </c>
      <c r="I388" s="172">
        <v>5.5</v>
      </c>
      <c r="J388" s="172">
        <v>3</v>
      </c>
      <c r="K388" s="172">
        <v>10</v>
      </c>
      <c r="L388" s="172">
        <v>9</v>
      </c>
      <c r="M388" s="174"/>
      <c r="N388" s="172"/>
      <c r="S388" s="166"/>
      <c r="T388" s="166"/>
    </row>
    <row r="389" spans="1:20">
      <c r="A389" s="171">
        <v>384</v>
      </c>
      <c r="B389" s="172">
        <v>40102</v>
      </c>
      <c r="C389" s="172" t="s">
        <v>777</v>
      </c>
      <c r="D389" s="172" t="s">
        <v>775</v>
      </c>
      <c r="E389" s="172" t="s">
        <v>778</v>
      </c>
      <c r="F389" s="172" t="s">
        <v>2227</v>
      </c>
      <c r="G389" s="172">
        <v>5.5</v>
      </c>
      <c r="H389" s="172">
        <v>7</v>
      </c>
      <c r="I389" s="172">
        <v>5.5</v>
      </c>
      <c r="J389" s="172">
        <v>6.5</v>
      </c>
      <c r="K389" s="172">
        <v>9.5</v>
      </c>
      <c r="L389" s="172">
        <v>9</v>
      </c>
      <c r="M389" s="174"/>
      <c r="N389" s="172"/>
      <c r="S389" s="166"/>
      <c r="T389" s="166"/>
    </row>
    <row r="390" spans="1:20">
      <c r="A390" s="171">
        <v>385</v>
      </c>
      <c r="B390" s="172">
        <v>170137</v>
      </c>
      <c r="C390" s="172" t="s">
        <v>779</v>
      </c>
      <c r="D390" s="172" t="s">
        <v>775</v>
      </c>
      <c r="E390" s="172" t="s">
        <v>780</v>
      </c>
      <c r="F390" s="172" t="s">
        <v>2227</v>
      </c>
      <c r="G390" s="172">
        <v>7</v>
      </c>
      <c r="H390" s="172">
        <v>8</v>
      </c>
      <c r="I390" s="172">
        <v>6.5</v>
      </c>
      <c r="J390" s="172">
        <v>5.5</v>
      </c>
      <c r="K390" s="172">
        <v>9.5</v>
      </c>
      <c r="L390" s="172">
        <v>9.5</v>
      </c>
      <c r="M390" s="174"/>
      <c r="N390" s="172"/>
      <c r="S390" s="166"/>
      <c r="T390" s="166"/>
    </row>
    <row r="391" spans="1:20">
      <c r="A391" s="171">
        <v>386</v>
      </c>
      <c r="B391" s="172">
        <v>40105</v>
      </c>
      <c r="C391" s="172" t="s">
        <v>781</v>
      </c>
      <c r="D391" s="172" t="s">
        <v>775</v>
      </c>
      <c r="E391" s="172" t="s">
        <v>782</v>
      </c>
      <c r="F391" s="172" t="s">
        <v>2231</v>
      </c>
      <c r="G391" s="172">
        <v>4</v>
      </c>
      <c r="H391" s="172">
        <v>4</v>
      </c>
      <c r="I391" s="172">
        <v>3</v>
      </c>
      <c r="J391" s="172">
        <v>7</v>
      </c>
      <c r="K391" s="172">
        <v>9</v>
      </c>
      <c r="L391" s="172">
        <v>4.5</v>
      </c>
      <c r="M391" s="174"/>
      <c r="N391" s="172"/>
      <c r="S391" s="166"/>
      <c r="T391" s="166"/>
    </row>
    <row r="392" spans="1:20">
      <c r="A392" s="171">
        <v>387</v>
      </c>
      <c r="B392" s="172">
        <v>40101</v>
      </c>
      <c r="C392" s="172" t="s">
        <v>783</v>
      </c>
      <c r="D392" s="172" t="s">
        <v>775</v>
      </c>
      <c r="E392" s="172" t="s">
        <v>784</v>
      </c>
      <c r="F392" s="172" t="s">
        <v>2231</v>
      </c>
      <c r="G392" s="172">
        <v>5</v>
      </c>
      <c r="H392" s="172">
        <v>5.5</v>
      </c>
      <c r="I392" s="172">
        <v>6</v>
      </c>
      <c r="J392" s="172">
        <v>7.5</v>
      </c>
      <c r="K392" s="172">
        <v>8.5</v>
      </c>
      <c r="L392" s="172">
        <v>6.5</v>
      </c>
      <c r="M392" s="174"/>
      <c r="N392" s="172"/>
      <c r="S392" s="166"/>
      <c r="T392" s="166"/>
    </row>
    <row r="393" spans="1:20">
      <c r="A393" s="171">
        <v>388</v>
      </c>
      <c r="B393" s="172">
        <v>170142</v>
      </c>
      <c r="C393" s="172" t="s">
        <v>397</v>
      </c>
      <c r="D393" s="172" t="s">
        <v>775</v>
      </c>
      <c r="E393" s="172" t="s">
        <v>736</v>
      </c>
      <c r="F393" s="172" t="s">
        <v>2229</v>
      </c>
      <c r="G393" s="172">
        <v>5.5</v>
      </c>
      <c r="H393" s="172">
        <v>7</v>
      </c>
      <c r="I393" s="172">
        <v>3.5</v>
      </c>
      <c r="J393" s="172">
        <v>2.5</v>
      </c>
      <c r="K393" s="172">
        <v>8.5</v>
      </c>
      <c r="L393" s="172">
        <v>7.5</v>
      </c>
      <c r="M393" s="174"/>
      <c r="N393" s="172"/>
      <c r="S393" s="166"/>
      <c r="T393" s="166"/>
    </row>
    <row r="394" spans="1:20">
      <c r="A394" s="171">
        <v>389</v>
      </c>
      <c r="B394" s="172">
        <v>170140</v>
      </c>
      <c r="C394" s="172" t="s">
        <v>785</v>
      </c>
      <c r="D394" s="172" t="s">
        <v>775</v>
      </c>
      <c r="E394" s="172" t="s">
        <v>786</v>
      </c>
      <c r="F394" s="172" t="s">
        <v>2231</v>
      </c>
      <c r="G394" s="172">
        <v>6</v>
      </c>
      <c r="H394" s="172">
        <v>7.5</v>
      </c>
      <c r="I394" s="172">
        <v>4</v>
      </c>
      <c r="J394" s="172">
        <v>2</v>
      </c>
      <c r="K394" s="172">
        <v>8</v>
      </c>
      <c r="L394" s="172">
        <v>6.5</v>
      </c>
      <c r="M394" s="174"/>
      <c r="N394" s="172"/>
      <c r="S394" s="166"/>
      <c r="T394" s="166"/>
    </row>
    <row r="395" spans="1:20">
      <c r="A395" s="171">
        <v>390</v>
      </c>
      <c r="B395" s="172">
        <v>40108</v>
      </c>
      <c r="C395" s="172" t="s">
        <v>787</v>
      </c>
      <c r="D395" s="172" t="s">
        <v>775</v>
      </c>
      <c r="E395" s="172" t="s">
        <v>788</v>
      </c>
      <c r="F395" s="172" t="s">
        <v>2231</v>
      </c>
      <c r="G395" s="172">
        <v>5.5</v>
      </c>
      <c r="H395" s="172">
        <v>7.5</v>
      </c>
      <c r="I395" s="172">
        <v>3.5</v>
      </c>
      <c r="J395" s="172">
        <v>6</v>
      </c>
      <c r="K395" s="172">
        <v>8</v>
      </c>
      <c r="L395" s="172">
        <v>4.5</v>
      </c>
      <c r="M395" s="174"/>
      <c r="N395" s="172"/>
      <c r="S395" s="166"/>
      <c r="T395" s="166"/>
    </row>
    <row r="396" spans="1:20">
      <c r="A396" s="171">
        <v>391</v>
      </c>
      <c r="B396" s="172">
        <v>40106</v>
      </c>
      <c r="C396" s="172" t="s">
        <v>789</v>
      </c>
      <c r="D396" s="172" t="s">
        <v>775</v>
      </c>
      <c r="E396" s="172" t="s">
        <v>790</v>
      </c>
      <c r="F396" s="172" t="s">
        <v>2231</v>
      </c>
      <c r="G396" s="172">
        <v>8.5</v>
      </c>
      <c r="H396" s="172">
        <v>6.5</v>
      </c>
      <c r="I396" s="172">
        <v>4</v>
      </c>
      <c r="J396" s="172">
        <v>5</v>
      </c>
      <c r="K396" s="172">
        <v>8</v>
      </c>
      <c r="L396" s="172">
        <v>6</v>
      </c>
      <c r="M396" s="174"/>
      <c r="N396" s="172"/>
      <c r="S396" s="166"/>
      <c r="T396" s="166"/>
    </row>
    <row r="397" spans="1:20">
      <c r="A397" s="171">
        <v>392</v>
      </c>
      <c r="B397" s="172">
        <v>40103</v>
      </c>
      <c r="C397" s="172" t="s">
        <v>249</v>
      </c>
      <c r="D397" s="172" t="s">
        <v>775</v>
      </c>
      <c r="E397" s="172" t="s">
        <v>791</v>
      </c>
      <c r="F397" s="172" t="s">
        <v>2231</v>
      </c>
      <c r="G397" s="172">
        <v>4.5</v>
      </c>
      <c r="H397" s="172">
        <v>4.5</v>
      </c>
      <c r="I397" s="172">
        <v>3.5</v>
      </c>
      <c r="J397" s="172">
        <v>4</v>
      </c>
      <c r="K397" s="172">
        <v>7.5</v>
      </c>
      <c r="L397" s="172">
        <v>3.5</v>
      </c>
      <c r="M397" s="174"/>
      <c r="N397" s="172"/>
      <c r="S397" s="166"/>
      <c r="T397" s="166"/>
    </row>
    <row r="398" spans="1:20">
      <c r="A398" s="171">
        <v>393</v>
      </c>
      <c r="B398" s="172">
        <v>140110</v>
      </c>
      <c r="C398" s="172" t="s">
        <v>453</v>
      </c>
      <c r="D398" s="172" t="s">
        <v>775</v>
      </c>
      <c r="E398" s="172" t="s">
        <v>792</v>
      </c>
      <c r="F398" s="172" t="s">
        <v>2227</v>
      </c>
      <c r="G398" s="172">
        <v>9.5</v>
      </c>
      <c r="H398" s="172">
        <v>8.5</v>
      </c>
      <c r="I398" s="172">
        <v>6.5</v>
      </c>
      <c r="J398" s="172">
        <v>7.5</v>
      </c>
      <c r="K398" s="172">
        <v>7.5</v>
      </c>
      <c r="L398" s="172">
        <v>8.5</v>
      </c>
      <c r="M398" s="174"/>
      <c r="N398" s="172"/>
      <c r="S398" s="166"/>
      <c r="T398" s="166"/>
    </row>
    <row r="399" spans="1:20">
      <c r="A399" s="171">
        <v>394</v>
      </c>
      <c r="B399" s="172">
        <v>170135</v>
      </c>
      <c r="C399" s="172" t="s">
        <v>793</v>
      </c>
      <c r="D399" s="172" t="s">
        <v>775</v>
      </c>
      <c r="E399" s="172" t="s">
        <v>794</v>
      </c>
      <c r="F399" s="172" t="s">
        <v>2231</v>
      </c>
      <c r="G399" s="172">
        <v>8</v>
      </c>
      <c r="H399" s="172">
        <v>7.5</v>
      </c>
      <c r="I399" s="172">
        <v>4.5</v>
      </c>
      <c r="J399" s="172">
        <v>5</v>
      </c>
      <c r="K399" s="172">
        <v>7</v>
      </c>
      <c r="L399" s="172">
        <v>4</v>
      </c>
      <c r="M399" s="174"/>
      <c r="N399" s="172"/>
      <c r="S399" s="166"/>
      <c r="T399" s="166"/>
    </row>
    <row r="400" spans="1:20">
      <c r="A400" s="171">
        <v>395</v>
      </c>
      <c r="B400" s="172">
        <v>40104</v>
      </c>
      <c r="C400" s="172" t="s">
        <v>795</v>
      </c>
      <c r="D400" s="172" t="s">
        <v>775</v>
      </c>
      <c r="E400" s="172" t="s">
        <v>796</v>
      </c>
      <c r="F400" s="172" t="s">
        <v>2231</v>
      </c>
      <c r="G400" s="172">
        <v>2.5</v>
      </c>
      <c r="H400" s="172">
        <v>4</v>
      </c>
      <c r="I400" s="172">
        <v>3.5</v>
      </c>
      <c r="J400" s="172">
        <v>6.5</v>
      </c>
      <c r="K400" s="172">
        <v>7</v>
      </c>
      <c r="L400" s="172">
        <v>6</v>
      </c>
      <c r="M400" s="174"/>
      <c r="N400" s="172"/>
      <c r="S400" s="166"/>
      <c r="T400" s="166"/>
    </row>
    <row r="401" spans="1:20">
      <c r="A401" s="171">
        <v>396</v>
      </c>
      <c r="B401" s="172">
        <v>70448</v>
      </c>
      <c r="C401" s="172" t="s">
        <v>797</v>
      </c>
      <c r="D401" s="172" t="s">
        <v>775</v>
      </c>
      <c r="E401" s="172" t="s">
        <v>798</v>
      </c>
      <c r="F401" s="172" t="s">
        <v>2231</v>
      </c>
      <c r="G401" s="172">
        <v>6.5</v>
      </c>
      <c r="H401" s="172">
        <v>5.5</v>
      </c>
      <c r="I401" s="172">
        <v>5</v>
      </c>
      <c r="J401" s="172">
        <v>4</v>
      </c>
      <c r="K401" s="172">
        <v>7</v>
      </c>
      <c r="L401" s="172">
        <v>6</v>
      </c>
      <c r="M401" s="174"/>
      <c r="N401" s="172"/>
      <c r="S401" s="166"/>
      <c r="T401" s="166"/>
    </row>
    <row r="402" spans="1:20">
      <c r="A402" s="171">
        <v>397</v>
      </c>
      <c r="B402" s="172">
        <v>120075</v>
      </c>
      <c r="C402" s="172" t="s">
        <v>793</v>
      </c>
      <c r="D402" s="172" t="s">
        <v>775</v>
      </c>
      <c r="E402" s="172" t="s">
        <v>461</v>
      </c>
      <c r="F402" s="172" t="s">
        <v>2231</v>
      </c>
      <c r="G402" s="172">
        <v>4.5</v>
      </c>
      <c r="H402" s="172">
        <v>6.5</v>
      </c>
      <c r="I402" s="172">
        <v>6</v>
      </c>
      <c r="J402" s="172">
        <v>6.5</v>
      </c>
      <c r="K402" s="172">
        <v>6.5</v>
      </c>
      <c r="L402" s="172">
        <v>3.5</v>
      </c>
      <c r="M402" s="174"/>
      <c r="N402" s="172"/>
      <c r="S402" s="166"/>
      <c r="T402" s="166"/>
    </row>
    <row r="403" spans="1:20">
      <c r="A403" s="171">
        <v>398</v>
      </c>
      <c r="B403" s="172">
        <v>140114</v>
      </c>
      <c r="C403" s="172" t="s">
        <v>799</v>
      </c>
      <c r="D403" s="172" t="s">
        <v>775</v>
      </c>
      <c r="E403" s="172" t="s">
        <v>800</v>
      </c>
      <c r="F403" s="172" t="s">
        <v>2231</v>
      </c>
      <c r="G403" s="172">
        <v>2.5</v>
      </c>
      <c r="H403" s="172">
        <v>4.5</v>
      </c>
      <c r="I403" s="172">
        <v>4</v>
      </c>
      <c r="J403" s="172">
        <v>0.5</v>
      </c>
      <c r="K403" s="172">
        <v>6.5</v>
      </c>
      <c r="L403" s="172">
        <v>4.5</v>
      </c>
      <c r="M403" s="174"/>
      <c r="N403" s="172"/>
      <c r="S403" s="166"/>
      <c r="T403" s="166"/>
    </row>
    <row r="404" spans="1:20">
      <c r="A404" s="171">
        <v>399</v>
      </c>
      <c r="B404" s="172">
        <v>120080</v>
      </c>
      <c r="C404" s="172" t="s">
        <v>801</v>
      </c>
      <c r="D404" s="172" t="s">
        <v>775</v>
      </c>
      <c r="E404" s="172" t="s">
        <v>802</v>
      </c>
      <c r="F404" s="172" t="s">
        <v>2231</v>
      </c>
      <c r="G404" s="172">
        <v>7</v>
      </c>
      <c r="H404" s="172">
        <v>7.5</v>
      </c>
      <c r="I404" s="172">
        <v>5</v>
      </c>
      <c r="J404" s="172">
        <v>1.5</v>
      </c>
      <c r="K404" s="172">
        <v>6</v>
      </c>
      <c r="L404" s="172">
        <v>4.5</v>
      </c>
      <c r="M404" s="174"/>
      <c r="N404" s="172"/>
      <c r="S404" s="166"/>
      <c r="T404" s="166"/>
    </row>
    <row r="405" spans="1:20">
      <c r="A405" s="171">
        <v>400</v>
      </c>
      <c r="B405" s="172">
        <v>120079</v>
      </c>
      <c r="C405" s="172" t="s">
        <v>249</v>
      </c>
      <c r="D405" s="172" t="s">
        <v>775</v>
      </c>
      <c r="E405" s="172" t="s">
        <v>803</v>
      </c>
      <c r="F405" s="172" t="s">
        <v>2231</v>
      </c>
      <c r="G405" s="172">
        <v>7.5</v>
      </c>
      <c r="H405" s="172">
        <v>5.5</v>
      </c>
      <c r="I405" s="172">
        <v>6.5</v>
      </c>
      <c r="J405" s="172">
        <v>7.5</v>
      </c>
      <c r="K405" s="172">
        <v>6</v>
      </c>
      <c r="L405" s="172">
        <v>6.5</v>
      </c>
      <c r="M405" s="174"/>
      <c r="N405" s="172"/>
      <c r="S405" s="166"/>
      <c r="T405" s="166"/>
    </row>
    <row r="406" spans="1:20">
      <c r="A406" s="171">
        <v>401</v>
      </c>
      <c r="B406" s="172">
        <v>40107</v>
      </c>
      <c r="C406" s="172" t="s">
        <v>804</v>
      </c>
      <c r="D406" s="172" t="s">
        <v>775</v>
      </c>
      <c r="E406" s="172" t="s">
        <v>805</v>
      </c>
      <c r="F406" s="172" t="s">
        <v>2227</v>
      </c>
      <c r="G406" s="172">
        <v>5</v>
      </c>
      <c r="H406" s="172">
        <v>7</v>
      </c>
      <c r="I406" s="172">
        <v>1.5</v>
      </c>
      <c r="J406" s="172">
        <v>5</v>
      </c>
      <c r="K406" s="172">
        <v>5.5</v>
      </c>
      <c r="L406" s="172">
        <v>9</v>
      </c>
      <c r="M406" s="174"/>
      <c r="N406" s="172"/>
      <c r="S406" s="166"/>
      <c r="T406" s="166"/>
    </row>
    <row r="407" spans="1:20">
      <c r="A407" s="171">
        <v>402</v>
      </c>
      <c r="B407" s="172">
        <v>140112</v>
      </c>
      <c r="C407" s="172" t="s">
        <v>806</v>
      </c>
      <c r="D407" s="172" t="s">
        <v>775</v>
      </c>
      <c r="E407" s="172" t="s">
        <v>807</v>
      </c>
      <c r="F407" s="172" t="s">
        <v>2231</v>
      </c>
      <c r="G407" s="172">
        <v>6</v>
      </c>
      <c r="H407" s="172">
        <v>5</v>
      </c>
      <c r="I407" s="171"/>
      <c r="J407" s="172">
        <v>0.5</v>
      </c>
      <c r="K407" s="172">
        <v>5</v>
      </c>
      <c r="L407" s="171"/>
      <c r="M407" s="174"/>
      <c r="N407" s="172"/>
      <c r="S407" s="166"/>
      <c r="T407" s="166"/>
    </row>
    <row r="408" spans="1:20">
      <c r="A408" s="171">
        <v>403</v>
      </c>
      <c r="B408" s="172">
        <v>140113</v>
      </c>
      <c r="C408" s="172" t="s">
        <v>808</v>
      </c>
      <c r="D408" s="172" t="s">
        <v>775</v>
      </c>
      <c r="E408" s="172" t="s">
        <v>809</v>
      </c>
      <c r="F408" s="172" t="s">
        <v>2231</v>
      </c>
      <c r="G408" s="172">
        <v>4</v>
      </c>
      <c r="H408" s="172">
        <v>4</v>
      </c>
      <c r="I408" s="171"/>
      <c r="J408" s="172">
        <v>3</v>
      </c>
      <c r="K408" s="172">
        <v>5</v>
      </c>
      <c r="L408" s="172">
        <v>5</v>
      </c>
      <c r="M408" s="174"/>
      <c r="N408" s="172"/>
      <c r="S408" s="166"/>
      <c r="T408" s="166"/>
    </row>
    <row r="409" spans="1:20">
      <c r="A409" s="171">
        <v>404</v>
      </c>
      <c r="B409" s="172">
        <v>80098</v>
      </c>
      <c r="C409" s="172" t="s">
        <v>810</v>
      </c>
      <c r="D409" s="172" t="s">
        <v>775</v>
      </c>
      <c r="E409" s="172" t="s">
        <v>811</v>
      </c>
      <c r="F409" s="172" t="s">
        <v>2231</v>
      </c>
      <c r="G409" s="172">
        <v>7.5</v>
      </c>
      <c r="H409" s="172">
        <v>5.5</v>
      </c>
      <c r="I409" s="172">
        <v>6</v>
      </c>
      <c r="J409" s="172">
        <v>7</v>
      </c>
      <c r="K409" s="172">
        <v>5</v>
      </c>
      <c r="L409" s="172">
        <v>6</v>
      </c>
      <c r="M409" s="174"/>
      <c r="N409" s="172"/>
      <c r="S409" s="166"/>
      <c r="T409" s="166"/>
    </row>
    <row r="410" spans="1:20">
      <c r="A410" s="171">
        <v>405</v>
      </c>
      <c r="B410" s="172">
        <v>170134</v>
      </c>
      <c r="C410" s="172" t="s">
        <v>812</v>
      </c>
      <c r="D410" s="172" t="s">
        <v>813</v>
      </c>
      <c r="E410" s="172" t="s">
        <v>234</v>
      </c>
      <c r="F410" s="172" t="s">
        <v>2231</v>
      </c>
      <c r="G410" s="172">
        <v>5.5</v>
      </c>
      <c r="H410" s="172">
        <v>5</v>
      </c>
      <c r="I410" s="172">
        <v>6</v>
      </c>
      <c r="J410" s="172">
        <v>4.5</v>
      </c>
      <c r="K410" s="172">
        <v>5</v>
      </c>
      <c r="L410" s="172">
        <v>5.5</v>
      </c>
      <c r="M410" s="174"/>
      <c r="N410" s="172"/>
      <c r="S410" s="166"/>
      <c r="T410" s="166"/>
    </row>
    <row r="411" spans="1:20">
      <c r="A411" s="171">
        <v>406</v>
      </c>
      <c r="B411" s="172">
        <v>170143</v>
      </c>
      <c r="C411" s="172" t="s">
        <v>814</v>
      </c>
      <c r="D411" s="172" t="s">
        <v>815</v>
      </c>
      <c r="E411" s="172" t="s">
        <v>816</v>
      </c>
      <c r="F411" s="172" t="s">
        <v>2231</v>
      </c>
      <c r="G411" s="172">
        <v>4</v>
      </c>
      <c r="H411" s="172">
        <v>7</v>
      </c>
      <c r="I411" s="172">
        <v>4</v>
      </c>
      <c r="J411" s="172">
        <v>1.5</v>
      </c>
      <c r="K411" s="172">
        <v>6</v>
      </c>
      <c r="L411" s="172">
        <v>6.5</v>
      </c>
      <c r="M411" s="174"/>
      <c r="N411" s="172"/>
      <c r="S411" s="166"/>
      <c r="T411" s="166"/>
    </row>
    <row r="412" spans="1:20">
      <c r="A412" s="171">
        <v>407</v>
      </c>
      <c r="B412" s="172">
        <v>170144</v>
      </c>
      <c r="C412" s="172" t="s">
        <v>109</v>
      </c>
      <c r="D412" s="172" t="s">
        <v>815</v>
      </c>
      <c r="E412" s="172" t="s">
        <v>817</v>
      </c>
      <c r="F412" s="172" t="s">
        <v>2231</v>
      </c>
      <c r="G412" s="172">
        <v>6</v>
      </c>
      <c r="H412" s="172">
        <v>6</v>
      </c>
      <c r="I412" s="172">
        <v>4.5</v>
      </c>
      <c r="J412" s="172">
        <v>6</v>
      </c>
      <c r="K412" s="172">
        <v>5.5</v>
      </c>
      <c r="L412" s="172">
        <v>4.5</v>
      </c>
      <c r="M412" s="174"/>
      <c r="N412" s="172"/>
      <c r="S412" s="166"/>
      <c r="T412" s="166"/>
    </row>
    <row r="413" spans="1:20">
      <c r="A413" s="171">
        <v>408</v>
      </c>
      <c r="B413" s="172">
        <v>200106</v>
      </c>
      <c r="C413" s="172" t="s">
        <v>818</v>
      </c>
      <c r="D413" s="172" t="s">
        <v>819</v>
      </c>
      <c r="E413" s="172" t="s">
        <v>820</v>
      </c>
      <c r="F413" s="172" t="s">
        <v>2231</v>
      </c>
      <c r="G413" s="172">
        <v>6</v>
      </c>
      <c r="H413" s="172">
        <v>4.5</v>
      </c>
      <c r="I413" s="172">
        <v>5</v>
      </c>
      <c r="J413" s="172">
        <v>6.5</v>
      </c>
      <c r="K413" s="172">
        <v>9.5</v>
      </c>
      <c r="L413" s="172">
        <v>5</v>
      </c>
      <c r="M413" s="174"/>
      <c r="N413" s="172"/>
      <c r="S413" s="166"/>
      <c r="T413" s="166"/>
    </row>
    <row r="414" spans="1:20">
      <c r="A414" s="171">
        <v>409</v>
      </c>
      <c r="B414" s="172">
        <v>200105</v>
      </c>
      <c r="C414" s="172" t="s">
        <v>821</v>
      </c>
      <c r="D414" s="172" t="s">
        <v>819</v>
      </c>
      <c r="E414" s="172" t="s">
        <v>822</v>
      </c>
      <c r="F414" s="172" t="s">
        <v>2227</v>
      </c>
      <c r="G414" s="172">
        <v>8</v>
      </c>
      <c r="H414" s="172">
        <v>5</v>
      </c>
      <c r="I414" s="172">
        <v>4.5</v>
      </c>
      <c r="J414" s="172">
        <v>5</v>
      </c>
      <c r="K414" s="172">
        <v>6.5</v>
      </c>
      <c r="L414" s="172">
        <v>8</v>
      </c>
      <c r="M414" s="174"/>
      <c r="N414" s="172"/>
      <c r="S414" s="166"/>
      <c r="T414" s="166"/>
    </row>
    <row r="415" spans="1:20">
      <c r="A415" s="171">
        <v>410</v>
      </c>
      <c r="B415" s="172">
        <v>200104</v>
      </c>
      <c r="C415" s="172" t="s">
        <v>109</v>
      </c>
      <c r="D415" s="172" t="s">
        <v>819</v>
      </c>
      <c r="E415" s="172" t="s">
        <v>823</v>
      </c>
      <c r="F415" s="172" t="s">
        <v>2231</v>
      </c>
      <c r="G415" s="172">
        <v>8</v>
      </c>
      <c r="H415" s="172">
        <v>6</v>
      </c>
      <c r="I415" s="172">
        <v>6.5</v>
      </c>
      <c r="J415" s="172">
        <v>5.5</v>
      </c>
      <c r="K415" s="172">
        <v>6.5</v>
      </c>
      <c r="L415" s="172">
        <v>6.5</v>
      </c>
      <c r="M415" s="174"/>
      <c r="N415" s="172"/>
      <c r="S415" s="166"/>
      <c r="T415" s="166"/>
    </row>
    <row r="416" spans="1:20">
      <c r="A416" s="171">
        <v>411</v>
      </c>
      <c r="B416" s="172">
        <v>140115</v>
      </c>
      <c r="C416" s="172" t="s">
        <v>824</v>
      </c>
      <c r="D416" s="172" t="s">
        <v>819</v>
      </c>
      <c r="E416" s="172" t="s">
        <v>204</v>
      </c>
      <c r="F416" s="172" t="s">
        <v>2227</v>
      </c>
      <c r="G416" s="172">
        <v>3</v>
      </c>
      <c r="H416" s="172">
        <v>3</v>
      </c>
      <c r="I416" s="172">
        <v>4</v>
      </c>
      <c r="J416" s="172">
        <v>2.5</v>
      </c>
      <c r="K416" s="172">
        <v>5.5</v>
      </c>
      <c r="L416" s="172">
        <v>8</v>
      </c>
      <c r="M416" s="174"/>
      <c r="N416" s="172"/>
      <c r="S416" s="166"/>
      <c r="T416" s="166"/>
    </row>
    <row r="417" spans="1:20">
      <c r="A417" s="171">
        <v>412</v>
      </c>
      <c r="B417" s="172">
        <v>10104</v>
      </c>
      <c r="C417" s="172" t="s">
        <v>825</v>
      </c>
      <c r="D417" s="172" t="s">
        <v>826</v>
      </c>
      <c r="E417" s="172" t="s">
        <v>827</v>
      </c>
      <c r="F417" s="172" t="s">
        <v>2231</v>
      </c>
      <c r="G417" s="172">
        <v>5</v>
      </c>
      <c r="H417" s="172">
        <v>5.5</v>
      </c>
      <c r="I417" s="172">
        <v>5</v>
      </c>
      <c r="J417" s="172">
        <v>1.5</v>
      </c>
      <c r="K417" s="172">
        <v>6</v>
      </c>
      <c r="L417" s="172">
        <v>2.5</v>
      </c>
      <c r="M417" s="174"/>
      <c r="N417" s="172"/>
      <c r="S417" s="166"/>
      <c r="T417" s="166"/>
    </row>
    <row r="418" spans="1:20">
      <c r="A418" s="171">
        <v>413</v>
      </c>
      <c r="B418" s="172">
        <v>40111</v>
      </c>
      <c r="C418" s="172" t="s">
        <v>828</v>
      </c>
      <c r="D418" s="172" t="s">
        <v>829</v>
      </c>
      <c r="E418" s="172" t="s">
        <v>830</v>
      </c>
      <c r="F418" s="172" t="s">
        <v>2231</v>
      </c>
      <c r="G418" s="172">
        <v>7</v>
      </c>
      <c r="H418" s="172">
        <v>6.5</v>
      </c>
      <c r="I418" s="172">
        <v>6</v>
      </c>
      <c r="J418" s="172">
        <v>6.5</v>
      </c>
      <c r="K418" s="172">
        <v>9.5</v>
      </c>
      <c r="L418" s="172">
        <v>6</v>
      </c>
      <c r="M418" s="174"/>
      <c r="N418" s="172"/>
      <c r="S418" s="166"/>
      <c r="T418" s="166"/>
    </row>
    <row r="419" spans="1:20">
      <c r="A419" s="171">
        <v>414</v>
      </c>
      <c r="B419" s="172">
        <v>170147</v>
      </c>
      <c r="C419" s="172" t="s">
        <v>831</v>
      </c>
      <c r="D419" s="172" t="s">
        <v>829</v>
      </c>
      <c r="E419" s="172" t="s">
        <v>832</v>
      </c>
      <c r="F419" s="172" t="s">
        <v>2231</v>
      </c>
      <c r="G419" s="172">
        <v>5</v>
      </c>
      <c r="H419" s="172">
        <v>8</v>
      </c>
      <c r="I419" s="172">
        <v>6.5</v>
      </c>
      <c r="J419" s="172">
        <v>5</v>
      </c>
      <c r="K419" s="172">
        <v>7</v>
      </c>
      <c r="L419" s="172">
        <v>5</v>
      </c>
      <c r="M419" s="174"/>
      <c r="N419" s="172"/>
      <c r="S419" s="166"/>
      <c r="T419" s="166"/>
    </row>
    <row r="420" spans="1:20">
      <c r="A420" s="171">
        <v>415</v>
      </c>
      <c r="B420" s="172">
        <v>10106</v>
      </c>
      <c r="C420" s="172" t="s">
        <v>833</v>
      </c>
      <c r="D420" s="172" t="s">
        <v>829</v>
      </c>
      <c r="E420" s="172" t="s">
        <v>834</v>
      </c>
      <c r="F420" s="172" t="s">
        <v>2231</v>
      </c>
      <c r="G420" s="172">
        <v>6</v>
      </c>
      <c r="H420" s="172">
        <v>6</v>
      </c>
      <c r="I420" s="172">
        <v>5</v>
      </c>
      <c r="J420" s="172">
        <v>8</v>
      </c>
      <c r="K420" s="172">
        <v>6.5</v>
      </c>
      <c r="L420" s="172">
        <v>6</v>
      </c>
      <c r="M420" s="174"/>
      <c r="N420" s="172"/>
      <c r="S420" s="166"/>
      <c r="T420" s="166"/>
    </row>
    <row r="421" spans="1:20">
      <c r="A421" s="171">
        <v>416</v>
      </c>
      <c r="B421" s="172">
        <v>170148</v>
      </c>
      <c r="C421" s="172" t="s">
        <v>835</v>
      </c>
      <c r="D421" s="172" t="s">
        <v>829</v>
      </c>
      <c r="E421" s="172" t="s">
        <v>836</v>
      </c>
      <c r="F421" s="172" t="s">
        <v>2231</v>
      </c>
      <c r="G421" s="172">
        <v>7.5</v>
      </c>
      <c r="H421" s="172">
        <v>7.5</v>
      </c>
      <c r="I421" s="172">
        <v>5</v>
      </c>
      <c r="J421" s="172">
        <v>3.5</v>
      </c>
      <c r="K421" s="172">
        <v>6</v>
      </c>
      <c r="L421" s="172">
        <v>6</v>
      </c>
      <c r="M421" s="174"/>
      <c r="N421" s="172"/>
      <c r="S421" s="166"/>
      <c r="T421" s="166"/>
    </row>
    <row r="422" spans="1:20">
      <c r="A422" s="171">
        <v>417</v>
      </c>
      <c r="B422" s="172">
        <v>140118</v>
      </c>
      <c r="C422" s="172" t="s">
        <v>837</v>
      </c>
      <c r="D422" s="172" t="s">
        <v>829</v>
      </c>
      <c r="E422" s="172" t="s">
        <v>838</v>
      </c>
      <c r="F422" s="172" t="s">
        <v>2231</v>
      </c>
      <c r="G422" s="172">
        <v>3.5</v>
      </c>
      <c r="H422" s="172">
        <v>8.5</v>
      </c>
      <c r="I422" s="172">
        <v>3.5</v>
      </c>
      <c r="J422" s="172">
        <v>8</v>
      </c>
      <c r="K422" s="172">
        <v>5.5</v>
      </c>
      <c r="L422" s="172">
        <v>4</v>
      </c>
      <c r="M422" s="174"/>
      <c r="N422" s="172"/>
      <c r="S422" s="166"/>
      <c r="T422" s="166"/>
    </row>
    <row r="423" spans="1:20">
      <c r="A423" s="171">
        <v>418</v>
      </c>
      <c r="B423" s="172">
        <v>40112</v>
      </c>
      <c r="C423" s="172" t="s">
        <v>839</v>
      </c>
      <c r="D423" s="172" t="s">
        <v>840</v>
      </c>
      <c r="E423" s="172" t="s">
        <v>841</v>
      </c>
      <c r="F423" s="172" t="s">
        <v>2229</v>
      </c>
      <c r="G423" s="172">
        <v>4.5</v>
      </c>
      <c r="H423" s="172">
        <v>5</v>
      </c>
      <c r="I423" s="172">
        <v>5.5</v>
      </c>
      <c r="J423" s="172">
        <v>3.5</v>
      </c>
      <c r="K423" s="172">
        <v>9</v>
      </c>
      <c r="L423" s="172">
        <v>7</v>
      </c>
      <c r="M423" s="174"/>
      <c r="N423" s="172"/>
      <c r="S423" s="166"/>
      <c r="T423" s="166"/>
    </row>
    <row r="424" spans="1:20">
      <c r="A424" s="171">
        <v>419</v>
      </c>
      <c r="B424" s="172">
        <v>200108</v>
      </c>
      <c r="C424" s="172" t="s">
        <v>842</v>
      </c>
      <c r="D424" s="172" t="s">
        <v>840</v>
      </c>
      <c r="E424" s="172" t="s">
        <v>843</v>
      </c>
      <c r="F424" s="172" t="s">
        <v>2227</v>
      </c>
      <c r="G424" s="172">
        <v>8</v>
      </c>
      <c r="H424" s="172">
        <v>9</v>
      </c>
      <c r="I424" s="172">
        <v>5.5</v>
      </c>
      <c r="J424" s="172">
        <v>8.5</v>
      </c>
      <c r="K424" s="172">
        <v>8.5</v>
      </c>
      <c r="L424" s="172">
        <v>8.5</v>
      </c>
      <c r="M424" s="174"/>
      <c r="N424" s="172"/>
      <c r="S424" s="166"/>
      <c r="T424" s="166"/>
    </row>
    <row r="425" spans="1:20">
      <c r="A425" s="171">
        <v>420</v>
      </c>
      <c r="B425" s="172">
        <v>200109</v>
      </c>
      <c r="C425" s="172" t="s">
        <v>592</v>
      </c>
      <c r="D425" s="172" t="s">
        <v>840</v>
      </c>
      <c r="E425" s="172" t="s">
        <v>844</v>
      </c>
      <c r="F425" s="172" t="s">
        <v>2227</v>
      </c>
      <c r="G425" s="172">
        <v>7.5</v>
      </c>
      <c r="H425" s="172">
        <v>7</v>
      </c>
      <c r="I425" s="172">
        <v>6</v>
      </c>
      <c r="J425" s="172">
        <v>3.5</v>
      </c>
      <c r="K425" s="172">
        <v>8</v>
      </c>
      <c r="L425" s="172">
        <v>8.5</v>
      </c>
      <c r="M425" s="174"/>
      <c r="N425" s="172"/>
      <c r="S425" s="166"/>
      <c r="T425" s="166"/>
    </row>
    <row r="426" spans="1:20">
      <c r="A426" s="171">
        <v>421</v>
      </c>
      <c r="B426" s="172">
        <v>40113</v>
      </c>
      <c r="C426" s="172" t="s">
        <v>519</v>
      </c>
      <c r="D426" s="172" t="s">
        <v>840</v>
      </c>
      <c r="E426" s="172" t="s">
        <v>845</v>
      </c>
      <c r="F426" s="172" t="s">
        <v>2231</v>
      </c>
      <c r="G426" s="172">
        <v>3.5</v>
      </c>
      <c r="H426" s="172">
        <v>5</v>
      </c>
      <c r="I426" s="172">
        <v>5.5</v>
      </c>
      <c r="J426" s="172">
        <v>2.5</v>
      </c>
      <c r="K426" s="172">
        <v>7.5</v>
      </c>
      <c r="L426" s="172">
        <v>5.5</v>
      </c>
      <c r="M426" s="174"/>
      <c r="N426" s="172"/>
      <c r="S426" s="166"/>
      <c r="T426" s="166"/>
    </row>
    <row r="427" spans="1:20">
      <c r="A427" s="171">
        <v>422</v>
      </c>
      <c r="B427" s="172">
        <v>170149</v>
      </c>
      <c r="C427" s="172" t="s">
        <v>846</v>
      </c>
      <c r="D427" s="172" t="s">
        <v>840</v>
      </c>
      <c r="E427" s="172" t="s">
        <v>847</v>
      </c>
      <c r="F427" s="172" t="s">
        <v>2229</v>
      </c>
      <c r="G427" s="172">
        <v>5.5</v>
      </c>
      <c r="H427" s="172">
        <v>8</v>
      </c>
      <c r="I427" s="172">
        <v>7</v>
      </c>
      <c r="J427" s="172">
        <v>7.5</v>
      </c>
      <c r="K427" s="172">
        <v>6.5</v>
      </c>
      <c r="L427" s="172">
        <v>7.5</v>
      </c>
      <c r="M427" s="174"/>
      <c r="N427" s="172"/>
      <c r="S427" s="166"/>
      <c r="T427" s="166"/>
    </row>
    <row r="428" spans="1:20">
      <c r="A428" s="171">
        <v>423</v>
      </c>
      <c r="B428" s="172">
        <v>80106</v>
      </c>
      <c r="C428" s="172" t="s">
        <v>848</v>
      </c>
      <c r="D428" s="172" t="s">
        <v>840</v>
      </c>
      <c r="E428" s="172" t="s">
        <v>849</v>
      </c>
      <c r="F428" s="172" t="s">
        <v>2227</v>
      </c>
      <c r="G428" s="172">
        <v>5.5</v>
      </c>
      <c r="H428" s="172">
        <v>8</v>
      </c>
      <c r="I428" s="172">
        <v>5</v>
      </c>
      <c r="J428" s="172">
        <v>4</v>
      </c>
      <c r="K428" s="172">
        <v>6</v>
      </c>
      <c r="L428" s="172">
        <v>9</v>
      </c>
      <c r="M428" s="174"/>
      <c r="N428" s="172"/>
      <c r="S428" s="166"/>
      <c r="T428" s="166"/>
    </row>
    <row r="429" spans="1:20">
      <c r="A429" s="171">
        <v>424</v>
      </c>
      <c r="B429" s="172">
        <v>40114</v>
      </c>
      <c r="C429" s="172" t="s">
        <v>283</v>
      </c>
      <c r="D429" s="172" t="s">
        <v>850</v>
      </c>
      <c r="E429" s="172" t="s">
        <v>851</v>
      </c>
      <c r="F429" s="172" t="s">
        <v>2227</v>
      </c>
      <c r="G429" s="172">
        <v>7</v>
      </c>
      <c r="H429" s="172">
        <v>7.5</v>
      </c>
      <c r="I429" s="172">
        <v>5</v>
      </c>
      <c r="J429" s="172">
        <v>6</v>
      </c>
      <c r="K429" s="172">
        <v>10</v>
      </c>
      <c r="L429" s="172">
        <v>9</v>
      </c>
      <c r="M429" s="174"/>
      <c r="N429" s="172"/>
      <c r="S429" s="166"/>
      <c r="T429" s="166"/>
    </row>
    <row r="430" spans="1:20">
      <c r="A430" s="171">
        <v>425</v>
      </c>
      <c r="B430" s="172">
        <v>40115</v>
      </c>
      <c r="C430" s="172" t="s">
        <v>852</v>
      </c>
      <c r="D430" s="172" t="s">
        <v>850</v>
      </c>
      <c r="E430" s="172" t="s">
        <v>853</v>
      </c>
      <c r="F430" s="172" t="s">
        <v>2231</v>
      </c>
      <c r="G430" s="172">
        <v>3</v>
      </c>
      <c r="H430" s="172">
        <v>5</v>
      </c>
      <c r="I430" s="172">
        <v>3.5</v>
      </c>
      <c r="J430" s="172">
        <v>5</v>
      </c>
      <c r="K430" s="172">
        <v>6</v>
      </c>
      <c r="L430" s="172">
        <v>6</v>
      </c>
      <c r="M430" s="174"/>
      <c r="N430" s="172"/>
      <c r="S430" s="166"/>
      <c r="T430" s="166"/>
    </row>
    <row r="431" spans="1:20">
      <c r="A431" s="171">
        <v>426</v>
      </c>
      <c r="B431" s="172">
        <v>200113</v>
      </c>
      <c r="C431" s="172" t="s">
        <v>854</v>
      </c>
      <c r="D431" s="172" t="s">
        <v>855</v>
      </c>
      <c r="E431" s="172" t="s">
        <v>856</v>
      </c>
      <c r="F431" s="172" t="s">
        <v>2229</v>
      </c>
      <c r="G431" s="172">
        <v>5.5</v>
      </c>
      <c r="H431" s="172">
        <v>5</v>
      </c>
      <c r="I431" s="172">
        <v>2</v>
      </c>
      <c r="J431" s="172">
        <v>7</v>
      </c>
      <c r="K431" s="172">
        <v>6</v>
      </c>
      <c r="L431" s="172">
        <v>7.5</v>
      </c>
      <c r="M431" s="174"/>
      <c r="N431" s="172"/>
      <c r="S431" s="166"/>
      <c r="T431" s="166"/>
    </row>
    <row r="432" spans="1:20">
      <c r="A432" s="171">
        <v>427</v>
      </c>
      <c r="B432" s="172">
        <v>200112</v>
      </c>
      <c r="C432" s="172" t="s">
        <v>857</v>
      </c>
      <c r="D432" s="172" t="s">
        <v>858</v>
      </c>
      <c r="E432" s="172" t="s">
        <v>342</v>
      </c>
      <c r="F432" s="172" t="s">
        <v>2227</v>
      </c>
      <c r="G432" s="172">
        <v>6.5</v>
      </c>
      <c r="H432" s="172">
        <v>5.5</v>
      </c>
      <c r="I432" s="172">
        <v>4</v>
      </c>
      <c r="J432" s="172">
        <v>6.5</v>
      </c>
      <c r="K432" s="172">
        <v>9.5</v>
      </c>
      <c r="L432" s="172">
        <v>8.5</v>
      </c>
      <c r="M432" s="174"/>
      <c r="N432" s="172"/>
      <c r="S432" s="166"/>
      <c r="T432" s="166"/>
    </row>
    <row r="433" spans="1:20">
      <c r="A433" s="171">
        <v>428</v>
      </c>
      <c r="B433" s="172">
        <v>170150</v>
      </c>
      <c r="C433" s="172" t="s">
        <v>859</v>
      </c>
      <c r="D433" s="172" t="s">
        <v>858</v>
      </c>
      <c r="E433" s="172" t="s">
        <v>860</v>
      </c>
      <c r="F433" s="172" t="s">
        <v>2227</v>
      </c>
      <c r="G433" s="172">
        <v>5.5</v>
      </c>
      <c r="H433" s="172">
        <v>8.5</v>
      </c>
      <c r="I433" s="172">
        <v>5</v>
      </c>
      <c r="J433" s="172">
        <v>5</v>
      </c>
      <c r="K433" s="172">
        <v>9.5</v>
      </c>
      <c r="L433" s="172">
        <v>8.5</v>
      </c>
      <c r="M433" s="174"/>
      <c r="N433" s="172"/>
      <c r="S433" s="166"/>
      <c r="T433" s="166"/>
    </row>
    <row r="434" spans="1:20">
      <c r="A434" s="171">
        <v>429</v>
      </c>
      <c r="B434" s="172">
        <v>140124</v>
      </c>
      <c r="C434" s="172" t="s">
        <v>861</v>
      </c>
      <c r="D434" s="172" t="s">
        <v>858</v>
      </c>
      <c r="E434" s="172" t="s">
        <v>862</v>
      </c>
      <c r="F434" s="172" t="s">
        <v>2229</v>
      </c>
      <c r="G434" s="172">
        <v>6.5</v>
      </c>
      <c r="H434" s="172">
        <v>4.5</v>
      </c>
      <c r="I434" s="172">
        <v>6.5</v>
      </c>
      <c r="J434" s="172">
        <v>9</v>
      </c>
      <c r="K434" s="172">
        <v>8.5</v>
      </c>
      <c r="L434" s="172">
        <v>7</v>
      </c>
      <c r="M434" s="174"/>
      <c r="N434" s="172"/>
      <c r="S434" s="166"/>
      <c r="T434" s="166"/>
    </row>
    <row r="435" spans="1:20">
      <c r="A435" s="171">
        <v>430</v>
      </c>
      <c r="B435" s="172">
        <v>40117</v>
      </c>
      <c r="C435" s="172" t="s">
        <v>863</v>
      </c>
      <c r="D435" s="172" t="s">
        <v>858</v>
      </c>
      <c r="E435" s="172" t="s">
        <v>70</v>
      </c>
      <c r="F435" s="172" t="s">
        <v>2231</v>
      </c>
      <c r="G435" s="172">
        <v>8</v>
      </c>
      <c r="H435" s="172">
        <v>6.5</v>
      </c>
      <c r="I435" s="172">
        <v>5</v>
      </c>
      <c r="J435" s="172">
        <v>7.5</v>
      </c>
      <c r="K435" s="172">
        <v>8</v>
      </c>
      <c r="L435" s="172">
        <v>4.5</v>
      </c>
      <c r="M435" s="174"/>
      <c r="N435" s="172"/>
      <c r="S435" s="166"/>
      <c r="T435" s="166"/>
    </row>
    <row r="436" spans="1:20">
      <c r="A436" s="171">
        <v>431</v>
      </c>
      <c r="B436" s="172">
        <v>170155</v>
      </c>
      <c r="C436" s="172" t="s">
        <v>864</v>
      </c>
      <c r="D436" s="172" t="s">
        <v>858</v>
      </c>
      <c r="E436" s="172" t="s">
        <v>865</v>
      </c>
      <c r="F436" s="172" t="s">
        <v>2227</v>
      </c>
      <c r="G436" s="172">
        <v>6.5</v>
      </c>
      <c r="H436" s="172">
        <v>7</v>
      </c>
      <c r="I436" s="172">
        <v>6.5</v>
      </c>
      <c r="J436" s="172">
        <v>3.5</v>
      </c>
      <c r="K436" s="172">
        <v>7.5</v>
      </c>
      <c r="L436" s="172">
        <v>8.5</v>
      </c>
      <c r="M436" s="174"/>
      <c r="N436" s="172"/>
      <c r="S436" s="166"/>
      <c r="T436" s="166"/>
    </row>
    <row r="437" spans="1:20">
      <c r="A437" s="171">
        <v>432</v>
      </c>
      <c r="B437" s="172">
        <v>170151</v>
      </c>
      <c r="C437" s="172" t="s">
        <v>866</v>
      </c>
      <c r="D437" s="172" t="s">
        <v>858</v>
      </c>
      <c r="E437" s="172" t="s">
        <v>867</v>
      </c>
      <c r="F437" s="172" t="s">
        <v>2229</v>
      </c>
      <c r="G437" s="172">
        <v>6</v>
      </c>
      <c r="H437" s="172">
        <v>7</v>
      </c>
      <c r="I437" s="172">
        <v>7</v>
      </c>
      <c r="J437" s="172">
        <v>9</v>
      </c>
      <c r="K437" s="172">
        <v>7.5</v>
      </c>
      <c r="L437" s="172">
        <v>7.5</v>
      </c>
      <c r="M437" s="174"/>
      <c r="N437" s="172"/>
      <c r="S437" s="166"/>
      <c r="T437" s="166"/>
    </row>
    <row r="438" spans="1:20">
      <c r="A438" s="171">
        <v>433</v>
      </c>
      <c r="B438" s="172">
        <v>200111</v>
      </c>
      <c r="C438" s="172" t="s">
        <v>755</v>
      </c>
      <c r="D438" s="172" t="s">
        <v>858</v>
      </c>
      <c r="E438" s="172" t="s">
        <v>868</v>
      </c>
      <c r="F438" s="172" t="s">
        <v>2229</v>
      </c>
      <c r="G438" s="172">
        <v>7</v>
      </c>
      <c r="H438" s="172">
        <v>6</v>
      </c>
      <c r="I438" s="172">
        <v>3.5</v>
      </c>
      <c r="J438" s="172">
        <v>6</v>
      </c>
      <c r="K438" s="172">
        <v>6.5</v>
      </c>
      <c r="L438" s="172">
        <v>7.5</v>
      </c>
      <c r="M438" s="174"/>
      <c r="N438" s="172"/>
      <c r="S438" s="166"/>
      <c r="T438" s="166"/>
    </row>
    <row r="439" spans="1:20">
      <c r="A439" s="171">
        <v>434</v>
      </c>
      <c r="B439" s="172">
        <v>10109</v>
      </c>
      <c r="C439" s="172" t="s">
        <v>869</v>
      </c>
      <c r="D439" s="172" t="s">
        <v>858</v>
      </c>
      <c r="E439" s="172" t="s">
        <v>870</v>
      </c>
      <c r="F439" s="172" t="s">
        <v>2231</v>
      </c>
      <c r="G439" s="172">
        <v>5</v>
      </c>
      <c r="H439" s="172">
        <v>3</v>
      </c>
      <c r="I439" s="172">
        <v>2.5</v>
      </c>
      <c r="J439" s="172">
        <v>5.5</v>
      </c>
      <c r="K439" s="172">
        <v>5</v>
      </c>
      <c r="L439" s="172">
        <v>3.5</v>
      </c>
      <c r="M439" s="174"/>
      <c r="N439" s="172"/>
      <c r="S439" s="166"/>
      <c r="T439" s="166"/>
    </row>
    <row r="440" spans="1:20">
      <c r="A440" s="171">
        <v>435</v>
      </c>
      <c r="B440" s="172">
        <v>10114</v>
      </c>
      <c r="C440" s="172" t="s">
        <v>620</v>
      </c>
      <c r="D440" s="172" t="s">
        <v>858</v>
      </c>
      <c r="E440" s="172" t="s">
        <v>871</v>
      </c>
      <c r="F440" s="172" t="s">
        <v>2229</v>
      </c>
      <c r="G440" s="172">
        <v>3.5</v>
      </c>
      <c r="H440" s="172">
        <v>4</v>
      </c>
      <c r="I440" s="172">
        <v>4</v>
      </c>
      <c r="J440" s="172">
        <v>3</v>
      </c>
      <c r="K440" s="172">
        <v>5</v>
      </c>
      <c r="L440" s="172">
        <v>7</v>
      </c>
      <c r="M440" s="174"/>
      <c r="N440" s="172"/>
      <c r="S440" s="166"/>
      <c r="T440" s="166"/>
    </row>
    <row r="441" spans="1:20">
      <c r="A441" s="171">
        <v>436</v>
      </c>
      <c r="B441" s="172">
        <v>170154</v>
      </c>
      <c r="C441" s="172" t="s">
        <v>872</v>
      </c>
      <c r="D441" s="172" t="s">
        <v>873</v>
      </c>
      <c r="E441" s="172" t="s">
        <v>874</v>
      </c>
      <c r="F441" s="172" t="s">
        <v>2231</v>
      </c>
      <c r="G441" s="172">
        <v>6.5</v>
      </c>
      <c r="H441" s="172">
        <v>7.5</v>
      </c>
      <c r="I441" s="172">
        <v>4.5</v>
      </c>
      <c r="J441" s="172">
        <v>2.5</v>
      </c>
      <c r="K441" s="172">
        <v>5</v>
      </c>
      <c r="L441" s="172">
        <v>6.5</v>
      </c>
      <c r="M441" s="174"/>
      <c r="N441" s="172"/>
      <c r="S441" s="166"/>
      <c r="T441" s="166"/>
    </row>
    <row r="442" spans="1:20">
      <c r="A442" s="171">
        <v>437</v>
      </c>
      <c r="B442" s="172">
        <v>40118</v>
      </c>
      <c r="C442" s="172" t="s">
        <v>109</v>
      </c>
      <c r="D442" s="172" t="s">
        <v>858</v>
      </c>
      <c r="E442" s="172" t="s">
        <v>875</v>
      </c>
      <c r="F442" s="172" t="s">
        <v>2229</v>
      </c>
      <c r="G442" s="172">
        <v>4</v>
      </c>
      <c r="H442" s="172">
        <v>7.5</v>
      </c>
      <c r="I442" s="172">
        <v>4</v>
      </c>
      <c r="J442" s="172">
        <v>7.5</v>
      </c>
      <c r="K442" s="172">
        <v>5</v>
      </c>
      <c r="L442" s="172">
        <v>7</v>
      </c>
      <c r="M442" s="174"/>
      <c r="N442" s="172"/>
      <c r="S442" s="166"/>
      <c r="T442" s="166"/>
    </row>
    <row r="443" spans="1:20">
      <c r="A443" s="171">
        <v>438</v>
      </c>
      <c r="B443" s="172">
        <v>80110</v>
      </c>
      <c r="C443" s="172" t="s">
        <v>876</v>
      </c>
      <c r="D443" s="172" t="s">
        <v>858</v>
      </c>
      <c r="E443" s="172" t="s">
        <v>680</v>
      </c>
      <c r="F443" s="172" t="s">
        <v>2231</v>
      </c>
      <c r="G443" s="172">
        <v>6.5</v>
      </c>
      <c r="H443" s="172">
        <v>4</v>
      </c>
      <c r="I443" s="172">
        <v>1.5</v>
      </c>
      <c r="J443" s="172">
        <v>5</v>
      </c>
      <c r="K443" s="172">
        <v>5</v>
      </c>
      <c r="L443" s="172">
        <v>6.5</v>
      </c>
      <c r="M443" s="174"/>
      <c r="N443" s="172"/>
      <c r="S443" s="166"/>
      <c r="T443" s="166"/>
    </row>
    <row r="444" spans="1:20">
      <c r="A444" s="171">
        <v>439</v>
      </c>
      <c r="B444" s="172">
        <v>40120</v>
      </c>
      <c r="C444" s="172" t="s">
        <v>877</v>
      </c>
      <c r="D444" s="172" t="s">
        <v>878</v>
      </c>
      <c r="E444" s="172" t="s">
        <v>879</v>
      </c>
      <c r="F444" s="172" t="s">
        <v>2227</v>
      </c>
      <c r="G444" s="172">
        <v>5</v>
      </c>
      <c r="H444" s="172">
        <v>8</v>
      </c>
      <c r="I444" s="172">
        <v>6</v>
      </c>
      <c r="J444" s="172">
        <v>7.5</v>
      </c>
      <c r="K444" s="172">
        <v>10</v>
      </c>
      <c r="L444" s="172">
        <v>9.5</v>
      </c>
      <c r="M444" s="174"/>
      <c r="N444" s="172"/>
      <c r="S444" s="166"/>
      <c r="T444" s="166"/>
    </row>
    <row r="445" spans="1:20">
      <c r="A445" s="171">
        <v>440</v>
      </c>
      <c r="B445" s="172">
        <v>80113</v>
      </c>
      <c r="C445" s="172" t="s">
        <v>880</v>
      </c>
      <c r="D445" s="172" t="s">
        <v>878</v>
      </c>
      <c r="E445" s="172" t="s">
        <v>881</v>
      </c>
      <c r="F445" s="172" t="s">
        <v>2227</v>
      </c>
      <c r="G445" s="172">
        <v>5</v>
      </c>
      <c r="H445" s="172">
        <v>7.5</v>
      </c>
      <c r="I445" s="172">
        <v>5.5</v>
      </c>
      <c r="J445" s="172">
        <v>3.5</v>
      </c>
      <c r="K445" s="172">
        <v>9.5</v>
      </c>
      <c r="L445" s="172">
        <v>8.5</v>
      </c>
      <c r="M445" s="174"/>
      <c r="N445" s="172"/>
      <c r="S445" s="166"/>
      <c r="T445" s="166"/>
    </row>
    <row r="446" spans="1:20">
      <c r="A446" s="171">
        <v>441</v>
      </c>
      <c r="B446" s="172">
        <v>10115</v>
      </c>
      <c r="C446" s="172" t="s">
        <v>882</v>
      </c>
      <c r="D446" s="172" t="s">
        <v>878</v>
      </c>
      <c r="E446" s="172" t="s">
        <v>883</v>
      </c>
      <c r="F446" s="172" t="s">
        <v>2229</v>
      </c>
      <c r="G446" s="172">
        <v>5</v>
      </c>
      <c r="H446" s="172">
        <v>5</v>
      </c>
      <c r="I446" s="172">
        <v>5.5</v>
      </c>
      <c r="J446" s="172">
        <v>5</v>
      </c>
      <c r="K446" s="172">
        <v>9</v>
      </c>
      <c r="L446" s="172">
        <v>7</v>
      </c>
      <c r="M446" s="174"/>
      <c r="N446" s="172"/>
      <c r="S446" s="166"/>
      <c r="T446" s="166"/>
    </row>
    <row r="447" spans="1:20">
      <c r="A447" s="171">
        <v>442</v>
      </c>
      <c r="B447" s="172">
        <v>200114</v>
      </c>
      <c r="C447" s="172" t="s">
        <v>94</v>
      </c>
      <c r="D447" s="172" t="s">
        <v>878</v>
      </c>
      <c r="E447" s="172" t="s">
        <v>884</v>
      </c>
      <c r="F447" s="172" t="s">
        <v>2227</v>
      </c>
      <c r="G447" s="172">
        <v>8</v>
      </c>
      <c r="H447" s="172">
        <v>8</v>
      </c>
      <c r="I447" s="172">
        <v>3.5</v>
      </c>
      <c r="J447" s="172">
        <v>9</v>
      </c>
      <c r="K447" s="172">
        <v>8</v>
      </c>
      <c r="L447" s="172">
        <v>9.5</v>
      </c>
      <c r="M447" s="174"/>
      <c r="N447" s="172"/>
      <c r="S447" s="166"/>
      <c r="T447" s="166"/>
    </row>
    <row r="448" spans="1:20">
      <c r="A448" s="171">
        <v>443</v>
      </c>
      <c r="B448" s="172">
        <v>200115</v>
      </c>
      <c r="C448" s="172" t="s">
        <v>885</v>
      </c>
      <c r="D448" s="172" t="s">
        <v>878</v>
      </c>
      <c r="E448" s="172" t="s">
        <v>886</v>
      </c>
      <c r="F448" s="172" t="s">
        <v>2231</v>
      </c>
      <c r="G448" s="172">
        <v>7.5</v>
      </c>
      <c r="H448" s="172">
        <v>5</v>
      </c>
      <c r="I448" s="172">
        <v>5.5</v>
      </c>
      <c r="J448" s="172">
        <v>1.5</v>
      </c>
      <c r="K448" s="172">
        <v>6.5</v>
      </c>
      <c r="L448" s="172">
        <v>4.5</v>
      </c>
      <c r="M448" s="174"/>
      <c r="N448" s="172"/>
      <c r="S448" s="166"/>
      <c r="T448" s="166"/>
    </row>
    <row r="449" spans="1:20">
      <c r="A449" s="171">
        <v>444</v>
      </c>
      <c r="B449" s="172">
        <v>170158</v>
      </c>
      <c r="C449" s="172" t="s">
        <v>887</v>
      </c>
      <c r="D449" s="172" t="s">
        <v>878</v>
      </c>
      <c r="E449" s="172" t="s">
        <v>593</v>
      </c>
      <c r="F449" s="172" t="s">
        <v>2227</v>
      </c>
      <c r="G449" s="172">
        <v>6</v>
      </c>
      <c r="H449" s="172">
        <v>4.5</v>
      </c>
      <c r="I449" s="172">
        <v>4.5</v>
      </c>
      <c r="J449" s="172">
        <v>2.5</v>
      </c>
      <c r="K449" s="172">
        <v>5.5</v>
      </c>
      <c r="L449" s="172">
        <v>8.5</v>
      </c>
      <c r="M449" s="174"/>
      <c r="N449" s="172"/>
      <c r="S449" s="166"/>
      <c r="T449" s="166"/>
    </row>
    <row r="450" spans="1:20">
      <c r="A450" s="171">
        <v>445</v>
      </c>
      <c r="B450" s="172">
        <v>10116</v>
      </c>
      <c r="C450" s="172" t="s">
        <v>888</v>
      </c>
      <c r="D450" s="172" t="s">
        <v>878</v>
      </c>
      <c r="E450" s="172" t="s">
        <v>269</v>
      </c>
      <c r="F450" s="172" t="s">
        <v>2231</v>
      </c>
      <c r="G450" s="172">
        <v>4.5</v>
      </c>
      <c r="H450" s="172">
        <v>6</v>
      </c>
      <c r="I450" s="172">
        <v>4</v>
      </c>
      <c r="J450" s="172">
        <v>2.5</v>
      </c>
      <c r="K450" s="172">
        <v>5.5</v>
      </c>
      <c r="L450" s="172">
        <v>2.5</v>
      </c>
      <c r="M450" s="174"/>
      <c r="N450" s="172"/>
      <c r="S450" s="166"/>
      <c r="T450" s="166"/>
    </row>
    <row r="451" spans="1:20">
      <c r="A451" s="171">
        <v>446</v>
      </c>
      <c r="B451" s="172">
        <v>40123</v>
      </c>
      <c r="C451" s="172" t="s">
        <v>889</v>
      </c>
      <c r="D451" s="172" t="s">
        <v>890</v>
      </c>
      <c r="E451" s="172" t="s">
        <v>792</v>
      </c>
      <c r="F451" s="172" t="s">
        <v>2229</v>
      </c>
      <c r="G451" s="172">
        <v>4.5</v>
      </c>
      <c r="H451" s="172">
        <v>5.5</v>
      </c>
      <c r="I451" s="172">
        <v>3.5</v>
      </c>
      <c r="J451" s="172">
        <v>4</v>
      </c>
      <c r="K451" s="172">
        <v>5.5</v>
      </c>
      <c r="L451" s="172">
        <v>7</v>
      </c>
      <c r="M451" s="174"/>
      <c r="N451" s="172"/>
      <c r="S451" s="166"/>
      <c r="T451" s="166"/>
    </row>
    <row r="452" spans="1:20">
      <c r="A452" s="171">
        <v>447</v>
      </c>
      <c r="B452" s="172">
        <v>40119</v>
      </c>
      <c r="C452" s="172" t="s">
        <v>891</v>
      </c>
      <c r="D452" s="172" t="s">
        <v>892</v>
      </c>
      <c r="E452" s="172" t="s">
        <v>893</v>
      </c>
      <c r="F452" s="172" t="s">
        <v>2231</v>
      </c>
      <c r="G452" s="172">
        <v>4</v>
      </c>
      <c r="H452" s="172">
        <v>4</v>
      </c>
      <c r="I452" s="171"/>
      <c r="J452" s="171"/>
      <c r="K452" s="172">
        <v>5</v>
      </c>
      <c r="L452" s="172">
        <v>4</v>
      </c>
      <c r="M452" s="174"/>
      <c r="N452" s="172"/>
      <c r="S452" s="166"/>
      <c r="T452" s="166"/>
    </row>
    <row r="453" spans="1:20">
      <c r="A453" s="171">
        <v>448</v>
      </c>
      <c r="B453" s="172">
        <v>80111</v>
      </c>
      <c r="C453" s="172" t="s">
        <v>283</v>
      </c>
      <c r="D453" s="172" t="s">
        <v>894</v>
      </c>
      <c r="E453" s="172" t="s">
        <v>895</v>
      </c>
      <c r="F453" s="172" t="s">
        <v>2231</v>
      </c>
      <c r="G453" s="172">
        <v>5</v>
      </c>
      <c r="H453" s="172">
        <v>5.5</v>
      </c>
      <c r="I453" s="172">
        <v>4</v>
      </c>
      <c r="J453" s="172">
        <v>8.5</v>
      </c>
      <c r="K453" s="172">
        <v>6</v>
      </c>
      <c r="L453" s="172">
        <v>3.5</v>
      </c>
      <c r="M453" s="174"/>
      <c r="N453" s="172"/>
      <c r="S453" s="166"/>
      <c r="T453" s="166"/>
    </row>
    <row r="454" spans="1:20">
      <c r="A454" s="171">
        <v>449</v>
      </c>
      <c r="B454" s="172">
        <v>40124</v>
      </c>
      <c r="C454" s="172" t="s">
        <v>109</v>
      </c>
      <c r="D454" s="172" t="s">
        <v>896</v>
      </c>
      <c r="E454" s="172" t="s">
        <v>897</v>
      </c>
      <c r="F454" s="172" t="s">
        <v>2231</v>
      </c>
      <c r="G454" s="172">
        <v>5</v>
      </c>
      <c r="H454" s="172">
        <v>6.5</v>
      </c>
      <c r="I454" s="172">
        <v>6</v>
      </c>
      <c r="J454" s="172">
        <v>6</v>
      </c>
      <c r="K454" s="172">
        <v>5.5</v>
      </c>
      <c r="L454" s="172">
        <v>6.5</v>
      </c>
      <c r="M454" s="174"/>
      <c r="N454" s="172"/>
      <c r="S454" s="166"/>
      <c r="T454" s="166"/>
    </row>
    <row r="455" spans="1:20">
      <c r="A455" s="171">
        <v>450</v>
      </c>
      <c r="B455" s="172">
        <v>170159</v>
      </c>
      <c r="C455" s="172" t="s">
        <v>898</v>
      </c>
      <c r="D455" s="172" t="s">
        <v>899</v>
      </c>
      <c r="E455" s="172" t="s">
        <v>900</v>
      </c>
      <c r="F455" s="172" t="s">
        <v>2227</v>
      </c>
      <c r="G455" s="172">
        <v>6.5</v>
      </c>
      <c r="H455" s="172">
        <v>8.5</v>
      </c>
      <c r="I455" s="172">
        <v>5</v>
      </c>
      <c r="J455" s="172">
        <v>1.5</v>
      </c>
      <c r="K455" s="172">
        <v>8</v>
      </c>
      <c r="L455" s="172">
        <v>9</v>
      </c>
      <c r="M455" s="174"/>
      <c r="N455" s="172"/>
      <c r="S455" s="166"/>
      <c r="T455" s="166"/>
    </row>
    <row r="456" spans="1:20">
      <c r="A456" s="171">
        <v>451</v>
      </c>
      <c r="B456" s="172">
        <v>200117</v>
      </c>
      <c r="C456" s="172" t="s">
        <v>509</v>
      </c>
      <c r="D456" s="172" t="s">
        <v>899</v>
      </c>
      <c r="E456" s="172" t="s">
        <v>224</v>
      </c>
      <c r="F456" s="172" t="s">
        <v>2231</v>
      </c>
      <c r="G456" s="172">
        <v>5</v>
      </c>
      <c r="H456" s="172">
        <v>4</v>
      </c>
      <c r="I456" s="172">
        <v>3.5</v>
      </c>
      <c r="J456" s="172">
        <v>6.5</v>
      </c>
      <c r="K456" s="172">
        <v>5</v>
      </c>
      <c r="L456" s="172">
        <v>5.5</v>
      </c>
      <c r="M456" s="174"/>
      <c r="N456" s="172"/>
      <c r="S456" s="166"/>
      <c r="T456" s="166"/>
    </row>
    <row r="457" spans="1:20">
      <c r="A457" s="171">
        <v>452</v>
      </c>
      <c r="B457" s="172">
        <v>140127</v>
      </c>
      <c r="C457" s="172" t="s">
        <v>901</v>
      </c>
      <c r="D457" s="172" t="s">
        <v>902</v>
      </c>
      <c r="E457" s="172" t="s">
        <v>903</v>
      </c>
      <c r="F457" s="172" t="s">
        <v>2231</v>
      </c>
      <c r="G457" s="172">
        <v>8</v>
      </c>
      <c r="H457" s="172">
        <v>5.5</v>
      </c>
      <c r="I457" s="172">
        <v>3</v>
      </c>
      <c r="J457" s="172">
        <v>0.5</v>
      </c>
      <c r="K457" s="172">
        <v>7</v>
      </c>
      <c r="L457" s="172">
        <v>3.5</v>
      </c>
      <c r="M457" s="174"/>
      <c r="N457" s="172"/>
      <c r="S457" s="166"/>
      <c r="T457" s="166"/>
    </row>
    <row r="458" spans="1:20">
      <c r="A458" s="171">
        <v>453</v>
      </c>
      <c r="B458" s="172">
        <v>140136</v>
      </c>
      <c r="C458" s="172" t="s">
        <v>904</v>
      </c>
      <c r="D458" s="172" t="s">
        <v>905</v>
      </c>
      <c r="E458" s="172" t="s">
        <v>906</v>
      </c>
      <c r="F458" s="172" t="s">
        <v>2227</v>
      </c>
      <c r="G458" s="172">
        <v>6.5</v>
      </c>
      <c r="H458" s="172">
        <v>8.5</v>
      </c>
      <c r="I458" s="172">
        <v>5</v>
      </c>
      <c r="J458" s="172">
        <v>7</v>
      </c>
      <c r="K458" s="172">
        <v>10</v>
      </c>
      <c r="L458" s="172">
        <v>9</v>
      </c>
      <c r="M458" s="174"/>
      <c r="N458" s="172"/>
      <c r="S458" s="166"/>
      <c r="T458" s="166"/>
    </row>
    <row r="459" spans="1:20">
      <c r="A459" s="171">
        <v>454</v>
      </c>
      <c r="B459" s="172">
        <v>80117</v>
      </c>
      <c r="C459" s="172" t="s">
        <v>907</v>
      </c>
      <c r="D459" s="172" t="s">
        <v>905</v>
      </c>
      <c r="E459" s="172" t="s">
        <v>908</v>
      </c>
      <c r="F459" s="172" t="s">
        <v>2227</v>
      </c>
      <c r="G459" s="172">
        <v>6</v>
      </c>
      <c r="H459" s="172">
        <v>8.5</v>
      </c>
      <c r="I459" s="172">
        <v>6.5</v>
      </c>
      <c r="J459" s="172">
        <v>7</v>
      </c>
      <c r="K459" s="172">
        <v>9.5</v>
      </c>
      <c r="L459" s="172">
        <v>8.5</v>
      </c>
      <c r="M459" s="174"/>
      <c r="N459" s="172"/>
      <c r="S459" s="166"/>
      <c r="T459" s="166"/>
    </row>
    <row r="460" spans="1:20">
      <c r="A460" s="171">
        <v>455</v>
      </c>
      <c r="B460" s="172">
        <v>200119</v>
      </c>
      <c r="C460" s="172" t="s">
        <v>909</v>
      </c>
      <c r="D460" s="172" t="s">
        <v>905</v>
      </c>
      <c r="E460" s="172" t="s">
        <v>910</v>
      </c>
      <c r="F460" s="172" t="s">
        <v>2227</v>
      </c>
      <c r="G460" s="172">
        <v>5.5</v>
      </c>
      <c r="H460" s="172">
        <v>8.5</v>
      </c>
      <c r="I460" s="172">
        <v>6</v>
      </c>
      <c r="J460" s="172">
        <v>3</v>
      </c>
      <c r="K460" s="172">
        <v>9</v>
      </c>
      <c r="L460" s="172">
        <v>9.5</v>
      </c>
      <c r="M460" s="174"/>
      <c r="N460" s="172"/>
      <c r="S460" s="166"/>
      <c r="T460" s="166"/>
    </row>
    <row r="461" spans="1:20">
      <c r="A461" s="171">
        <v>456</v>
      </c>
      <c r="B461" s="172">
        <v>170161</v>
      </c>
      <c r="C461" s="172" t="s">
        <v>911</v>
      </c>
      <c r="D461" s="172" t="s">
        <v>905</v>
      </c>
      <c r="E461" s="172" t="s">
        <v>912</v>
      </c>
      <c r="F461" s="172" t="s">
        <v>2229</v>
      </c>
      <c r="G461" s="172">
        <v>6.5</v>
      </c>
      <c r="H461" s="172">
        <v>5.5</v>
      </c>
      <c r="I461" s="172">
        <v>4</v>
      </c>
      <c r="J461" s="172">
        <v>5.5</v>
      </c>
      <c r="K461" s="172">
        <v>7.5</v>
      </c>
      <c r="L461" s="172">
        <v>7</v>
      </c>
      <c r="M461" s="174"/>
      <c r="N461" s="172"/>
      <c r="S461" s="166"/>
      <c r="T461" s="166"/>
    </row>
    <row r="462" spans="1:20">
      <c r="A462" s="171">
        <v>457</v>
      </c>
      <c r="B462" s="172">
        <v>170164</v>
      </c>
      <c r="C462" s="172" t="s">
        <v>913</v>
      </c>
      <c r="D462" s="172" t="s">
        <v>905</v>
      </c>
      <c r="E462" s="172" t="s">
        <v>914</v>
      </c>
      <c r="F462" s="172" t="s">
        <v>2229</v>
      </c>
      <c r="G462" s="172">
        <v>6.5</v>
      </c>
      <c r="H462" s="172">
        <v>5.5</v>
      </c>
      <c r="I462" s="172">
        <v>6</v>
      </c>
      <c r="J462" s="172">
        <v>9.5</v>
      </c>
      <c r="K462" s="172">
        <v>7</v>
      </c>
      <c r="L462" s="172">
        <v>7.5</v>
      </c>
      <c r="M462" s="174"/>
      <c r="N462" s="172"/>
      <c r="S462" s="166"/>
      <c r="T462" s="166"/>
    </row>
    <row r="463" spans="1:20">
      <c r="A463" s="171">
        <v>458</v>
      </c>
      <c r="B463" s="172">
        <v>140135</v>
      </c>
      <c r="C463" s="172" t="s">
        <v>109</v>
      </c>
      <c r="D463" s="172" t="s">
        <v>905</v>
      </c>
      <c r="E463" s="172" t="s">
        <v>915</v>
      </c>
      <c r="F463" s="172" t="s">
        <v>2229</v>
      </c>
      <c r="G463" s="172">
        <v>5.5</v>
      </c>
      <c r="H463" s="172">
        <v>5</v>
      </c>
      <c r="I463" s="172">
        <v>5</v>
      </c>
      <c r="J463" s="172">
        <v>1.5</v>
      </c>
      <c r="K463" s="172">
        <v>7</v>
      </c>
      <c r="L463" s="172">
        <v>7</v>
      </c>
      <c r="M463" s="174"/>
      <c r="N463" s="172"/>
      <c r="S463" s="166"/>
      <c r="T463" s="166"/>
    </row>
    <row r="464" spans="1:20">
      <c r="A464" s="171">
        <v>459</v>
      </c>
      <c r="B464" s="172">
        <v>120088</v>
      </c>
      <c r="C464" s="172" t="s">
        <v>916</v>
      </c>
      <c r="D464" s="172" t="s">
        <v>905</v>
      </c>
      <c r="E464" s="172" t="s">
        <v>917</v>
      </c>
      <c r="F464" s="172" t="s">
        <v>2231</v>
      </c>
      <c r="G464" s="172">
        <v>4.5</v>
      </c>
      <c r="H464" s="172">
        <v>5.5</v>
      </c>
      <c r="I464" s="172">
        <v>5.5</v>
      </c>
      <c r="J464" s="172">
        <v>6</v>
      </c>
      <c r="K464" s="172">
        <v>6.5</v>
      </c>
      <c r="L464" s="172">
        <v>5</v>
      </c>
      <c r="M464" s="174"/>
      <c r="N464" s="172"/>
      <c r="S464" s="166"/>
      <c r="T464" s="166"/>
    </row>
    <row r="465" spans="1:20">
      <c r="A465" s="171">
        <v>460</v>
      </c>
      <c r="B465" s="172">
        <v>170162</v>
      </c>
      <c r="C465" s="172" t="s">
        <v>918</v>
      </c>
      <c r="D465" s="172" t="s">
        <v>905</v>
      </c>
      <c r="E465" s="172" t="s">
        <v>919</v>
      </c>
      <c r="F465" s="172" t="s">
        <v>2231</v>
      </c>
      <c r="G465" s="172">
        <v>4.5</v>
      </c>
      <c r="H465" s="172">
        <v>6.5</v>
      </c>
      <c r="I465" s="172">
        <v>7</v>
      </c>
      <c r="J465" s="172">
        <v>4</v>
      </c>
      <c r="K465" s="172">
        <v>6.5</v>
      </c>
      <c r="L465" s="172">
        <v>3.5</v>
      </c>
      <c r="M465" s="174"/>
      <c r="N465" s="172"/>
      <c r="S465" s="166"/>
      <c r="T465" s="166"/>
    </row>
    <row r="466" spans="1:20">
      <c r="A466" s="171">
        <v>461</v>
      </c>
      <c r="B466" s="172">
        <v>120090</v>
      </c>
      <c r="C466" s="172" t="s">
        <v>920</v>
      </c>
      <c r="D466" s="172" t="s">
        <v>905</v>
      </c>
      <c r="E466" s="172" t="s">
        <v>921</v>
      </c>
      <c r="F466" s="172" t="s">
        <v>2231</v>
      </c>
      <c r="G466" s="172">
        <v>3.5</v>
      </c>
      <c r="H466" s="172">
        <v>4</v>
      </c>
      <c r="I466" s="172">
        <v>3</v>
      </c>
      <c r="J466" s="172">
        <v>5.5</v>
      </c>
      <c r="K466" s="172">
        <v>6</v>
      </c>
      <c r="L466" s="172">
        <v>5</v>
      </c>
      <c r="M466" s="174"/>
      <c r="N466" s="172"/>
      <c r="S466" s="166"/>
      <c r="T466" s="166"/>
    </row>
    <row r="467" spans="1:20">
      <c r="A467" s="171">
        <v>462</v>
      </c>
      <c r="B467" s="172">
        <v>140129</v>
      </c>
      <c r="C467" s="172" t="s">
        <v>922</v>
      </c>
      <c r="D467" s="172" t="s">
        <v>905</v>
      </c>
      <c r="E467" s="172" t="s">
        <v>208</v>
      </c>
      <c r="F467" s="172" t="s">
        <v>2231</v>
      </c>
      <c r="G467" s="172">
        <v>6.5</v>
      </c>
      <c r="H467" s="172">
        <v>7.5</v>
      </c>
      <c r="I467" s="172">
        <v>5</v>
      </c>
      <c r="J467" s="172">
        <v>7</v>
      </c>
      <c r="K467" s="172">
        <v>6</v>
      </c>
      <c r="L467" s="172">
        <v>6</v>
      </c>
      <c r="M467" s="174"/>
      <c r="N467" s="172"/>
      <c r="S467" s="166"/>
      <c r="T467" s="166"/>
    </row>
    <row r="468" spans="1:20">
      <c r="A468" s="171">
        <v>463</v>
      </c>
      <c r="B468" s="172">
        <v>10119</v>
      </c>
      <c r="C468" s="172" t="s">
        <v>923</v>
      </c>
      <c r="D468" s="172" t="s">
        <v>905</v>
      </c>
      <c r="E468" s="172" t="s">
        <v>924</v>
      </c>
      <c r="F468" s="172" t="s">
        <v>2231</v>
      </c>
      <c r="G468" s="172">
        <v>3.5</v>
      </c>
      <c r="H468" s="172">
        <v>4</v>
      </c>
      <c r="I468" s="172">
        <v>4.5</v>
      </c>
      <c r="J468" s="172">
        <v>2</v>
      </c>
      <c r="K468" s="172">
        <v>5.5</v>
      </c>
      <c r="L468" s="172">
        <v>4.5</v>
      </c>
      <c r="M468" s="174"/>
      <c r="N468" s="172"/>
      <c r="S468" s="166"/>
      <c r="T468" s="166"/>
    </row>
    <row r="469" spans="1:20">
      <c r="A469" s="171">
        <v>464</v>
      </c>
      <c r="B469" s="172">
        <v>140131</v>
      </c>
      <c r="C469" s="172" t="s">
        <v>925</v>
      </c>
      <c r="D469" s="172" t="s">
        <v>905</v>
      </c>
      <c r="E469" s="172" t="s">
        <v>926</v>
      </c>
      <c r="F469" s="172" t="s">
        <v>2231</v>
      </c>
      <c r="G469" s="172">
        <v>5.5</v>
      </c>
      <c r="H469" s="172">
        <v>5</v>
      </c>
      <c r="I469" s="172">
        <v>3.5</v>
      </c>
      <c r="J469" s="172">
        <v>7</v>
      </c>
      <c r="K469" s="172">
        <v>5</v>
      </c>
      <c r="L469" s="172">
        <v>6.5</v>
      </c>
      <c r="M469" s="174"/>
      <c r="N469" s="172"/>
      <c r="S469" s="166"/>
      <c r="T469" s="166"/>
    </row>
    <row r="470" spans="1:20">
      <c r="A470" s="171">
        <v>465</v>
      </c>
      <c r="B470" s="172">
        <v>120093</v>
      </c>
      <c r="C470" s="172" t="s">
        <v>697</v>
      </c>
      <c r="D470" s="172" t="s">
        <v>905</v>
      </c>
      <c r="E470" s="172" t="s">
        <v>927</v>
      </c>
      <c r="F470" s="172" t="s">
        <v>2231</v>
      </c>
      <c r="G470" s="172">
        <v>3</v>
      </c>
      <c r="H470" s="172">
        <v>2</v>
      </c>
      <c r="I470" s="172">
        <v>2</v>
      </c>
      <c r="J470" s="172">
        <v>0.5</v>
      </c>
      <c r="K470" s="172">
        <v>5</v>
      </c>
      <c r="L470" s="172">
        <v>4</v>
      </c>
      <c r="M470" s="174"/>
      <c r="N470" s="172"/>
      <c r="S470" s="166"/>
      <c r="T470" s="166"/>
    </row>
    <row r="471" spans="1:20">
      <c r="A471" s="171">
        <v>466</v>
      </c>
      <c r="B471" s="172">
        <v>200125</v>
      </c>
      <c r="C471" s="172" t="s">
        <v>109</v>
      </c>
      <c r="D471" s="172" t="s">
        <v>928</v>
      </c>
      <c r="E471" s="172" t="s">
        <v>929</v>
      </c>
      <c r="F471" s="172" t="s">
        <v>2231</v>
      </c>
      <c r="G471" s="172">
        <v>7.5</v>
      </c>
      <c r="H471" s="172">
        <v>5</v>
      </c>
      <c r="I471" s="172">
        <v>5</v>
      </c>
      <c r="J471" s="172">
        <v>6</v>
      </c>
      <c r="K471" s="172">
        <v>6.5</v>
      </c>
      <c r="L471" s="172">
        <v>5</v>
      </c>
      <c r="M471" s="174"/>
      <c r="N471" s="172"/>
      <c r="S471" s="166"/>
      <c r="T471" s="166"/>
    </row>
    <row r="472" spans="1:20">
      <c r="A472" s="171">
        <v>467</v>
      </c>
      <c r="B472" s="172">
        <v>140138</v>
      </c>
      <c r="C472" s="172" t="s">
        <v>930</v>
      </c>
      <c r="D472" s="172" t="s">
        <v>931</v>
      </c>
      <c r="E472" s="172" t="s">
        <v>932</v>
      </c>
      <c r="F472" s="172" t="s">
        <v>2229</v>
      </c>
      <c r="G472" s="172">
        <v>5</v>
      </c>
      <c r="H472" s="172">
        <v>5</v>
      </c>
      <c r="I472" s="172">
        <v>3.5</v>
      </c>
      <c r="J472" s="172">
        <v>1.5</v>
      </c>
      <c r="K472" s="172">
        <v>5.5</v>
      </c>
      <c r="L472" s="172">
        <v>7.5</v>
      </c>
      <c r="M472" s="174"/>
      <c r="N472" s="172"/>
      <c r="S472" s="166"/>
      <c r="T472" s="166"/>
    </row>
    <row r="473" spans="1:20">
      <c r="A473" s="171">
        <v>468</v>
      </c>
      <c r="B473" s="172">
        <v>40130</v>
      </c>
      <c r="C473" s="172" t="s">
        <v>933</v>
      </c>
      <c r="D473" s="172" t="s">
        <v>934</v>
      </c>
      <c r="E473" s="172" t="s">
        <v>935</v>
      </c>
      <c r="F473" s="172" t="s">
        <v>2227</v>
      </c>
      <c r="G473" s="172">
        <v>6</v>
      </c>
      <c r="H473" s="172">
        <v>7.5</v>
      </c>
      <c r="I473" s="172">
        <v>5</v>
      </c>
      <c r="J473" s="172">
        <v>5.5</v>
      </c>
      <c r="K473" s="172">
        <v>8</v>
      </c>
      <c r="L473" s="172">
        <v>9</v>
      </c>
      <c r="M473" s="174"/>
      <c r="N473" s="172"/>
      <c r="S473" s="166"/>
      <c r="T473" s="166"/>
    </row>
    <row r="474" spans="1:20">
      <c r="A474" s="171">
        <v>469</v>
      </c>
      <c r="B474" s="172">
        <v>120096</v>
      </c>
      <c r="C474" s="172" t="s">
        <v>936</v>
      </c>
      <c r="D474" s="172" t="s">
        <v>934</v>
      </c>
      <c r="E474" s="172" t="s">
        <v>937</v>
      </c>
      <c r="F474" s="172" t="s">
        <v>2231</v>
      </c>
      <c r="G474" s="172">
        <v>5.5</v>
      </c>
      <c r="H474" s="172">
        <v>6.5</v>
      </c>
      <c r="I474" s="172">
        <v>5</v>
      </c>
      <c r="J474" s="172">
        <v>8</v>
      </c>
      <c r="K474" s="172">
        <v>7.5</v>
      </c>
      <c r="L474" s="172">
        <v>6</v>
      </c>
      <c r="M474" s="174"/>
      <c r="N474" s="172"/>
      <c r="S474" s="166"/>
      <c r="T474" s="166"/>
    </row>
    <row r="475" spans="1:20">
      <c r="A475" s="171">
        <v>470</v>
      </c>
      <c r="B475" s="172">
        <v>40129</v>
      </c>
      <c r="C475" s="172" t="s">
        <v>249</v>
      </c>
      <c r="D475" s="172" t="s">
        <v>934</v>
      </c>
      <c r="E475" s="172" t="s">
        <v>938</v>
      </c>
      <c r="F475" s="172" t="s">
        <v>2231</v>
      </c>
      <c r="G475" s="172">
        <v>4</v>
      </c>
      <c r="H475" s="172">
        <v>4.5</v>
      </c>
      <c r="I475" s="172">
        <v>1.5</v>
      </c>
      <c r="J475" s="172">
        <v>2.5</v>
      </c>
      <c r="K475" s="172">
        <v>6.5</v>
      </c>
      <c r="L475" s="172">
        <v>4</v>
      </c>
      <c r="M475" s="174"/>
      <c r="N475" s="172"/>
      <c r="S475" s="166"/>
      <c r="T475" s="166"/>
    </row>
    <row r="476" spans="1:20">
      <c r="A476" s="171">
        <v>471</v>
      </c>
      <c r="B476" s="172">
        <v>200123</v>
      </c>
      <c r="C476" s="172" t="s">
        <v>428</v>
      </c>
      <c r="D476" s="172" t="s">
        <v>934</v>
      </c>
      <c r="E476" s="172" t="s">
        <v>939</v>
      </c>
      <c r="F476" s="172" t="s">
        <v>2231</v>
      </c>
      <c r="G476" s="172">
        <v>7</v>
      </c>
      <c r="H476" s="172">
        <v>5</v>
      </c>
      <c r="I476" s="172">
        <v>3.5</v>
      </c>
      <c r="J476" s="172">
        <v>4</v>
      </c>
      <c r="K476" s="172">
        <v>6.5</v>
      </c>
      <c r="L476" s="172">
        <v>5</v>
      </c>
      <c r="M476" s="174"/>
      <c r="N476" s="172"/>
      <c r="S476" s="166"/>
      <c r="T476" s="166"/>
    </row>
    <row r="477" spans="1:20">
      <c r="A477" s="171">
        <v>472</v>
      </c>
      <c r="B477" s="172">
        <v>140140</v>
      </c>
      <c r="C477" s="172" t="s">
        <v>453</v>
      </c>
      <c r="D477" s="172" t="s">
        <v>934</v>
      </c>
      <c r="E477" s="172" t="s">
        <v>940</v>
      </c>
      <c r="F477" s="172" t="s">
        <v>2231</v>
      </c>
      <c r="G477" s="172">
        <v>7</v>
      </c>
      <c r="H477" s="172">
        <v>7.5</v>
      </c>
      <c r="I477" s="172">
        <v>5.5</v>
      </c>
      <c r="J477" s="172">
        <v>3.5</v>
      </c>
      <c r="K477" s="172">
        <v>6</v>
      </c>
      <c r="L477" s="172">
        <v>6</v>
      </c>
      <c r="M477" s="174"/>
      <c r="N477" s="172"/>
      <c r="S477" s="166"/>
      <c r="T477" s="166"/>
    </row>
    <row r="478" spans="1:20">
      <c r="A478" s="171">
        <v>473</v>
      </c>
      <c r="B478" s="172">
        <v>40127</v>
      </c>
      <c r="C478" s="172" t="s">
        <v>941</v>
      </c>
      <c r="D478" s="172" t="s">
        <v>942</v>
      </c>
      <c r="E478" s="172" t="s">
        <v>943</v>
      </c>
      <c r="F478" s="172" t="s">
        <v>2231</v>
      </c>
      <c r="G478" s="172">
        <v>6.5</v>
      </c>
      <c r="H478" s="172">
        <v>5.5</v>
      </c>
      <c r="I478" s="172">
        <v>4.5</v>
      </c>
      <c r="J478" s="172">
        <v>5</v>
      </c>
      <c r="K478" s="172">
        <v>6</v>
      </c>
      <c r="L478" s="172">
        <v>5</v>
      </c>
      <c r="M478" s="174"/>
      <c r="N478" s="172"/>
      <c r="S478" s="166"/>
      <c r="T478" s="166"/>
    </row>
    <row r="479" spans="1:20">
      <c r="A479" s="171">
        <v>474</v>
      </c>
      <c r="B479" s="172">
        <v>40131</v>
      </c>
      <c r="C479" s="172" t="s">
        <v>944</v>
      </c>
      <c r="D479" s="172" t="s">
        <v>934</v>
      </c>
      <c r="E479" s="172" t="s">
        <v>945</v>
      </c>
      <c r="F479" s="172" t="s">
        <v>2231</v>
      </c>
      <c r="G479" s="172">
        <v>5</v>
      </c>
      <c r="H479" s="172">
        <v>6</v>
      </c>
      <c r="I479" s="172">
        <v>3.5</v>
      </c>
      <c r="J479" s="172">
        <v>9</v>
      </c>
      <c r="K479" s="172">
        <v>5.5</v>
      </c>
      <c r="L479" s="172">
        <v>6.5</v>
      </c>
      <c r="M479" s="174"/>
      <c r="N479" s="172"/>
      <c r="S479" s="166"/>
      <c r="T479" s="166"/>
    </row>
    <row r="480" spans="1:20">
      <c r="A480" s="171">
        <v>475</v>
      </c>
      <c r="B480" s="172">
        <v>40126</v>
      </c>
      <c r="C480" s="172" t="s">
        <v>946</v>
      </c>
      <c r="D480" s="172" t="s">
        <v>942</v>
      </c>
      <c r="E480" s="172" t="s">
        <v>947</v>
      </c>
      <c r="F480" s="172" t="s">
        <v>2231</v>
      </c>
      <c r="G480" s="172">
        <v>3</v>
      </c>
      <c r="H480" s="172">
        <v>5.5</v>
      </c>
      <c r="I480" s="172">
        <v>2.5</v>
      </c>
      <c r="J480" s="172">
        <v>5.5</v>
      </c>
      <c r="K480" s="172">
        <v>5.5</v>
      </c>
      <c r="L480" s="172">
        <v>6.5</v>
      </c>
      <c r="M480" s="174"/>
      <c r="N480" s="172"/>
      <c r="S480" s="166"/>
      <c r="T480" s="166"/>
    </row>
    <row r="481" spans="1:20">
      <c r="A481" s="171">
        <v>476</v>
      </c>
      <c r="B481" s="172">
        <v>80118</v>
      </c>
      <c r="C481" s="172" t="s">
        <v>948</v>
      </c>
      <c r="D481" s="172" t="s">
        <v>934</v>
      </c>
      <c r="E481" s="172" t="s">
        <v>949</v>
      </c>
      <c r="F481" s="172" t="s">
        <v>2231</v>
      </c>
      <c r="G481" s="172">
        <v>6</v>
      </c>
      <c r="H481" s="172">
        <v>6</v>
      </c>
      <c r="I481" s="172">
        <v>4</v>
      </c>
      <c r="J481" s="172">
        <v>6</v>
      </c>
      <c r="K481" s="172">
        <v>5.5</v>
      </c>
      <c r="L481" s="172">
        <v>5</v>
      </c>
      <c r="M481" s="174"/>
      <c r="N481" s="172"/>
      <c r="S481" s="166"/>
      <c r="T481" s="166"/>
    </row>
    <row r="482" spans="1:20">
      <c r="A482" s="171">
        <v>477</v>
      </c>
      <c r="B482" s="172">
        <v>200127</v>
      </c>
      <c r="C482" s="172" t="s">
        <v>249</v>
      </c>
      <c r="D482" s="172" t="s">
        <v>950</v>
      </c>
      <c r="E482" s="172" t="s">
        <v>951</v>
      </c>
      <c r="F482" s="172" t="s">
        <v>2227</v>
      </c>
      <c r="G482" s="172">
        <v>9</v>
      </c>
      <c r="H482" s="172">
        <v>9.5</v>
      </c>
      <c r="I482" s="172">
        <v>7</v>
      </c>
      <c r="J482" s="172">
        <v>4</v>
      </c>
      <c r="K482" s="172">
        <v>10</v>
      </c>
      <c r="L482" s="172">
        <v>9.5</v>
      </c>
      <c r="M482" s="174"/>
      <c r="N482" s="172"/>
      <c r="S482" s="166"/>
      <c r="T482" s="166"/>
    </row>
    <row r="483" spans="1:20">
      <c r="A483" s="171">
        <v>478</v>
      </c>
      <c r="B483" s="172">
        <v>140143</v>
      </c>
      <c r="C483" s="172" t="s">
        <v>952</v>
      </c>
      <c r="D483" s="172" t="s">
        <v>950</v>
      </c>
      <c r="E483" s="172" t="s">
        <v>953</v>
      </c>
      <c r="F483" s="172" t="s">
        <v>2227</v>
      </c>
      <c r="G483" s="172">
        <v>7</v>
      </c>
      <c r="H483" s="172">
        <v>7.5</v>
      </c>
      <c r="I483" s="172">
        <v>6</v>
      </c>
      <c r="J483" s="172">
        <v>7</v>
      </c>
      <c r="K483" s="172">
        <v>10</v>
      </c>
      <c r="L483" s="172">
        <v>10</v>
      </c>
      <c r="M483" s="174"/>
      <c r="N483" s="172"/>
      <c r="S483" s="166"/>
      <c r="T483" s="166"/>
    </row>
    <row r="484" spans="1:20">
      <c r="A484" s="171">
        <v>479</v>
      </c>
      <c r="B484" s="172">
        <v>200126</v>
      </c>
      <c r="C484" s="172" t="s">
        <v>294</v>
      </c>
      <c r="D484" s="172" t="s">
        <v>950</v>
      </c>
      <c r="E484" s="172" t="s">
        <v>954</v>
      </c>
      <c r="F484" s="172" t="s">
        <v>2229</v>
      </c>
      <c r="G484" s="172">
        <v>7</v>
      </c>
      <c r="H484" s="172">
        <v>5.5</v>
      </c>
      <c r="I484" s="172">
        <v>5</v>
      </c>
      <c r="J484" s="172">
        <v>2</v>
      </c>
      <c r="K484" s="172">
        <v>9</v>
      </c>
      <c r="L484" s="172">
        <v>7.5</v>
      </c>
      <c r="M484" s="174"/>
      <c r="N484" s="172"/>
      <c r="S484" s="166"/>
      <c r="T484" s="166"/>
    </row>
    <row r="485" spans="1:20">
      <c r="A485" s="171">
        <v>480</v>
      </c>
      <c r="B485" s="172">
        <v>40134</v>
      </c>
      <c r="C485" s="172" t="s">
        <v>955</v>
      </c>
      <c r="D485" s="172" t="s">
        <v>950</v>
      </c>
      <c r="E485" s="172" t="s">
        <v>956</v>
      </c>
      <c r="F485" s="172" t="s">
        <v>2227</v>
      </c>
      <c r="G485" s="172">
        <v>6</v>
      </c>
      <c r="H485" s="172">
        <v>7.5</v>
      </c>
      <c r="I485" s="172">
        <v>6</v>
      </c>
      <c r="J485" s="172">
        <v>6</v>
      </c>
      <c r="K485" s="172">
        <v>6.5</v>
      </c>
      <c r="L485" s="172">
        <v>8</v>
      </c>
      <c r="M485" s="174"/>
      <c r="N485" s="172"/>
      <c r="S485" s="166"/>
      <c r="T485" s="166"/>
    </row>
    <row r="486" spans="1:20">
      <c r="A486" s="171">
        <v>481</v>
      </c>
      <c r="B486" s="172">
        <v>170170</v>
      </c>
      <c r="C486" s="172" t="s">
        <v>177</v>
      </c>
      <c r="D486" s="172" t="s">
        <v>950</v>
      </c>
      <c r="E486" s="172" t="s">
        <v>957</v>
      </c>
      <c r="F486" s="172" t="s">
        <v>2231</v>
      </c>
      <c r="G486" s="172">
        <v>2</v>
      </c>
      <c r="H486" s="172">
        <v>4</v>
      </c>
      <c r="I486" s="172">
        <v>5.5</v>
      </c>
      <c r="J486" s="172">
        <v>2</v>
      </c>
      <c r="K486" s="172">
        <v>6.5</v>
      </c>
      <c r="L486" s="172">
        <v>5</v>
      </c>
      <c r="M486" s="174"/>
      <c r="N486" s="172"/>
      <c r="S486" s="166"/>
      <c r="T486" s="166"/>
    </row>
    <row r="487" spans="1:20">
      <c r="A487" s="171">
        <v>482</v>
      </c>
      <c r="B487" s="172">
        <v>200128</v>
      </c>
      <c r="C487" s="172" t="s">
        <v>958</v>
      </c>
      <c r="D487" s="172" t="s">
        <v>950</v>
      </c>
      <c r="E487" s="172" t="s">
        <v>959</v>
      </c>
      <c r="F487" s="172" t="s">
        <v>2231</v>
      </c>
      <c r="G487" s="172">
        <v>4.5</v>
      </c>
      <c r="H487" s="172">
        <v>5.5</v>
      </c>
      <c r="I487" s="172">
        <v>5.5</v>
      </c>
      <c r="J487" s="172">
        <v>4.5</v>
      </c>
      <c r="K487" s="172">
        <v>6</v>
      </c>
      <c r="L487" s="172">
        <v>6</v>
      </c>
      <c r="M487" s="174"/>
      <c r="N487" s="172"/>
      <c r="S487" s="166"/>
      <c r="T487" s="166"/>
    </row>
    <row r="488" spans="1:20">
      <c r="A488" s="171">
        <v>483</v>
      </c>
      <c r="B488" s="172">
        <v>40133</v>
      </c>
      <c r="C488" s="172" t="s">
        <v>341</v>
      </c>
      <c r="D488" s="172" t="s">
        <v>950</v>
      </c>
      <c r="E488" s="172" t="s">
        <v>305</v>
      </c>
      <c r="F488" s="172" t="s">
        <v>2229</v>
      </c>
      <c r="G488" s="172">
        <v>7</v>
      </c>
      <c r="H488" s="172">
        <v>6.5</v>
      </c>
      <c r="I488" s="172">
        <v>4</v>
      </c>
      <c r="J488" s="172">
        <v>9</v>
      </c>
      <c r="K488" s="172">
        <v>6</v>
      </c>
      <c r="L488" s="172">
        <v>7</v>
      </c>
      <c r="M488" s="174"/>
      <c r="N488" s="172"/>
      <c r="S488" s="166"/>
      <c r="T488" s="166"/>
    </row>
    <row r="489" spans="1:20">
      <c r="A489" s="171">
        <v>484</v>
      </c>
      <c r="B489" s="172">
        <v>170178</v>
      </c>
      <c r="C489" s="172" t="s">
        <v>381</v>
      </c>
      <c r="D489" s="172" t="s">
        <v>960</v>
      </c>
      <c r="E489" s="172" t="s">
        <v>961</v>
      </c>
      <c r="F489" s="172" t="s">
        <v>2227</v>
      </c>
      <c r="G489" s="172">
        <v>5</v>
      </c>
      <c r="H489" s="172">
        <v>6.5</v>
      </c>
      <c r="I489" s="172">
        <v>5</v>
      </c>
      <c r="J489" s="172">
        <v>5.5</v>
      </c>
      <c r="K489" s="172">
        <v>10</v>
      </c>
      <c r="L489" s="172">
        <v>9.5</v>
      </c>
      <c r="M489" s="174"/>
      <c r="N489" s="172"/>
      <c r="S489" s="166"/>
      <c r="T489" s="166"/>
    </row>
    <row r="490" spans="1:20">
      <c r="A490" s="171">
        <v>485</v>
      </c>
      <c r="B490" s="172">
        <v>120100</v>
      </c>
      <c r="C490" s="172" t="s">
        <v>962</v>
      </c>
      <c r="D490" s="171" t="s">
        <v>960</v>
      </c>
      <c r="E490" s="172" t="s">
        <v>963</v>
      </c>
      <c r="F490" s="171" t="s">
        <v>2227</v>
      </c>
      <c r="G490" s="173">
        <v>8</v>
      </c>
      <c r="H490" s="173">
        <v>7.5</v>
      </c>
      <c r="I490" s="173">
        <v>9</v>
      </c>
      <c r="J490" s="173">
        <v>8.5</v>
      </c>
      <c r="K490" s="173">
        <v>10</v>
      </c>
      <c r="L490" s="173">
        <v>7</v>
      </c>
      <c r="M490" s="174"/>
      <c r="N490" s="172"/>
      <c r="S490" s="166"/>
      <c r="T490" s="166"/>
    </row>
    <row r="491" spans="1:20">
      <c r="A491" s="171">
        <v>486</v>
      </c>
      <c r="B491" s="172">
        <v>140162</v>
      </c>
      <c r="C491" s="172" t="s">
        <v>964</v>
      </c>
      <c r="D491" s="172" t="s">
        <v>960</v>
      </c>
      <c r="E491" s="172" t="s">
        <v>965</v>
      </c>
      <c r="F491" s="172" t="s">
        <v>2231</v>
      </c>
      <c r="G491" s="172">
        <v>4.5</v>
      </c>
      <c r="H491" s="172">
        <v>7</v>
      </c>
      <c r="I491" s="172">
        <v>5</v>
      </c>
      <c r="J491" s="172">
        <v>2.5</v>
      </c>
      <c r="K491" s="172">
        <v>9.5</v>
      </c>
      <c r="L491" s="172">
        <v>6</v>
      </c>
      <c r="M491" s="174"/>
      <c r="N491" s="172"/>
      <c r="S491" s="166"/>
      <c r="T491" s="166"/>
    </row>
    <row r="492" spans="1:20">
      <c r="A492" s="171">
        <v>487</v>
      </c>
      <c r="B492" s="172">
        <v>140150</v>
      </c>
      <c r="C492" s="172" t="s">
        <v>966</v>
      </c>
      <c r="D492" s="172" t="s">
        <v>960</v>
      </c>
      <c r="E492" s="172" t="s">
        <v>967</v>
      </c>
      <c r="F492" s="172" t="s">
        <v>2229</v>
      </c>
      <c r="G492" s="172">
        <v>4</v>
      </c>
      <c r="H492" s="172">
        <v>7.5</v>
      </c>
      <c r="I492" s="172">
        <v>5.5</v>
      </c>
      <c r="J492" s="172">
        <v>2</v>
      </c>
      <c r="K492" s="172">
        <v>9.5</v>
      </c>
      <c r="L492" s="172">
        <v>7.5</v>
      </c>
      <c r="M492" s="174"/>
      <c r="N492" s="172"/>
      <c r="S492" s="166"/>
      <c r="T492" s="166"/>
    </row>
    <row r="493" spans="1:20">
      <c r="A493" s="171">
        <v>488</v>
      </c>
      <c r="B493" s="172">
        <v>200140</v>
      </c>
      <c r="C493" s="172" t="s">
        <v>627</v>
      </c>
      <c r="D493" s="172" t="s">
        <v>960</v>
      </c>
      <c r="E493" s="172" t="s">
        <v>968</v>
      </c>
      <c r="F493" s="172" t="s">
        <v>2227</v>
      </c>
      <c r="G493" s="172">
        <v>5.5</v>
      </c>
      <c r="H493" s="172">
        <v>7.5</v>
      </c>
      <c r="I493" s="172">
        <v>7.5</v>
      </c>
      <c r="J493" s="172">
        <v>4.5</v>
      </c>
      <c r="K493" s="172">
        <v>9.5</v>
      </c>
      <c r="L493" s="172">
        <v>9.5</v>
      </c>
      <c r="M493" s="174"/>
      <c r="N493" s="172"/>
      <c r="S493" s="166"/>
      <c r="T493" s="166"/>
    </row>
    <row r="494" spans="1:20">
      <c r="A494" s="171">
        <v>489</v>
      </c>
      <c r="B494" s="172">
        <v>170173</v>
      </c>
      <c r="C494" s="172" t="s">
        <v>969</v>
      </c>
      <c r="D494" s="172" t="s">
        <v>970</v>
      </c>
      <c r="E494" s="172" t="s">
        <v>971</v>
      </c>
      <c r="F494" s="172" t="s">
        <v>2227</v>
      </c>
      <c r="G494" s="172">
        <v>5.5</v>
      </c>
      <c r="H494" s="172">
        <v>7</v>
      </c>
      <c r="I494" s="172">
        <v>4</v>
      </c>
      <c r="J494" s="172">
        <v>8</v>
      </c>
      <c r="K494" s="172">
        <v>9.5</v>
      </c>
      <c r="L494" s="172">
        <v>8</v>
      </c>
      <c r="M494" s="174"/>
      <c r="N494" s="172"/>
      <c r="S494" s="166"/>
      <c r="T494" s="166"/>
    </row>
    <row r="495" spans="1:20">
      <c r="A495" s="171">
        <v>490</v>
      </c>
      <c r="B495" s="172">
        <v>200137</v>
      </c>
      <c r="C495" s="172" t="s">
        <v>703</v>
      </c>
      <c r="D495" s="172" t="s">
        <v>960</v>
      </c>
      <c r="E495" s="172" t="s">
        <v>794</v>
      </c>
      <c r="F495" s="172" t="s">
        <v>2227</v>
      </c>
      <c r="G495" s="172">
        <v>6.5</v>
      </c>
      <c r="H495" s="172">
        <v>5.5</v>
      </c>
      <c r="I495" s="172">
        <v>6</v>
      </c>
      <c r="J495" s="172">
        <v>5.5</v>
      </c>
      <c r="K495" s="172">
        <v>9.5</v>
      </c>
      <c r="L495" s="172">
        <v>8.5</v>
      </c>
      <c r="M495" s="174"/>
      <c r="N495" s="172"/>
      <c r="S495" s="166"/>
      <c r="T495" s="166"/>
    </row>
    <row r="496" spans="1:20">
      <c r="A496" s="171">
        <v>491</v>
      </c>
      <c r="B496" s="172">
        <v>200136</v>
      </c>
      <c r="C496" s="172" t="s">
        <v>972</v>
      </c>
      <c r="D496" s="172" t="s">
        <v>960</v>
      </c>
      <c r="E496" s="172" t="s">
        <v>973</v>
      </c>
      <c r="F496" s="172" t="s">
        <v>2227</v>
      </c>
      <c r="G496" s="172">
        <v>8</v>
      </c>
      <c r="H496" s="172">
        <v>9</v>
      </c>
      <c r="I496" s="172">
        <v>7</v>
      </c>
      <c r="J496" s="172">
        <v>8.5</v>
      </c>
      <c r="K496" s="172">
        <v>9</v>
      </c>
      <c r="L496" s="172">
        <v>9.5</v>
      </c>
      <c r="M496" s="174"/>
      <c r="N496" s="172"/>
      <c r="S496" s="166"/>
      <c r="T496" s="166"/>
    </row>
    <row r="497" spans="1:20">
      <c r="A497" s="171">
        <v>492</v>
      </c>
      <c r="B497" s="172">
        <v>140152</v>
      </c>
      <c r="C497" s="172" t="s">
        <v>974</v>
      </c>
      <c r="D497" s="172" t="s">
        <v>960</v>
      </c>
      <c r="E497" s="172" t="s">
        <v>975</v>
      </c>
      <c r="F497" s="172" t="s">
        <v>2231</v>
      </c>
      <c r="G497" s="172">
        <v>5</v>
      </c>
      <c r="H497" s="172">
        <v>6</v>
      </c>
      <c r="I497" s="172">
        <v>5.5</v>
      </c>
      <c r="J497" s="172">
        <v>2.5</v>
      </c>
      <c r="K497" s="172">
        <v>9</v>
      </c>
      <c r="L497" s="172">
        <v>5</v>
      </c>
      <c r="M497" s="174"/>
      <c r="N497" s="172"/>
      <c r="S497" s="166"/>
      <c r="T497" s="166"/>
    </row>
    <row r="498" spans="1:20">
      <c r="A498" s="171">
        <v>493</v>
      </c>
      <c r="B498" s="172">
        <v>140148</v>
      </c>
      <c r="C498" s="172" t="s">
        <v>976</v>
      </c>
      <c r="D498" s="172" t="s">
        <v>960</v>
      </c>
      <c r="E498" s="172" t="s">
        <v>771</v>
      </c>
      <c r="F498" s="172" t="s">
        <v>2231</v>
      </c>
      <c r="G498" s="172">
        <v>7.5</v>
      </c>
      <c r="H498" s="172">
        <v>3.5</v>
      </c>
      <c r="I498" s="172">
        <v>5</v>
      </c>
      <c r="J498" s="172">
        <v>7.5</v>
      </c>
      <c r="K498" s="172">
        <v>9</v>
      </c>
      <c r="L498" s="172">
        <v>4.5</v>
      </c>
      <c r="M498" s="174"/>
      <c r="N498" s="172"/>
      <c r="S498" s="166"/>
      <c r="T498" s="166"/>
    </row>
    <row r="499" spans="1:20">
      <c r="A499" s="171">
        <v>494</v>
      </c>
      <c r="B499" s="172">
        <v>120109</v>
      </c>
      <c r="C499" s="172" t="s">
        <v>977</v>
      </c>
      <c r="D499" s="172" t="s">
        <v>960</v>
      </c>
      <c r="E499" s="172" t="s">
        <v>978</v>
      </c>
      <c r="F499" s="172" t="s">
        <v>2231</v>
      </c>
      <c r="G499" s="172">
        <v>4</v>
      </c>
      <c r="H499" s="172">
        <v>7</v>
      </c>
      <c r="I499" s="172">
        <v>6</v>
      </c>
      <c r="J499" s="172">
        <v>1.5</v>
      </c>
      <c r="K499" s="172">
        <v>9</v>
      </c>
      <c r="L499" s="172">
        <v>4.5</v>
      </c>
      <c r="M499" s="174"/>
      <c r="N499" s="172"/>
      <c r="S499" s="166"/>
      <c r="T499" s="166"/>
    </row>
    <row r="500" spans="1:20">
      <c r="A500" s="171">
        <v>495</v>
      </c>
      <c r="B500" s="172">
        <v>200130</v>
      </c>
      <c r="C500" s="172" t="s">
        <v>979</v>
      </c>
      <c r="D500" s="172" t="s">
        <v>960</v>
      </c>
      <c r="E500" s="172" t="s">
        <v>980</v>
      </c>
      <c r="F500" s="172" t="s">
        <v>2227</v>
      </c>
      <c r="G500" s="172">
        <v>7.5</v>
      </c>
      <c r="H500" s="172">
        <v>9</v>
      </c>
      <c r="I500" s="172">
        <v>5.5</v>
      </c>
      <c r="J500" s="172">
        <v>7</v>
      </c>
      <c r="K500" s="172">
        <v>9</v>
      </c>
      <c r="L500" s="172">
        <v>8.5</v>
      </c>
      <c r="M500" s="174"/>
      <c r="N500" s="172"/>
      <c r="S500" s="166"/>
      <c r="T500" s="166"/>
    </row>
    <row r="501" spans="1:20">
      <c r="A501" s="171">
        <v>496</v>
      </c>
      <c r="B501" s="172">
        <v>200134</v>
      </c>
      <c r="C501" s="172" t="s">
        <v>981</v>
      </c>
      <c r="D501" s="172" t="s">
        <v>960</v>
      </c>
      <c r="E501" s="172" t="s">
        <v>982</v>
      </c>
      <c r="F501" s="172" t="s">
        <v>2227</v>
      </c>
      <c r="G501" s="172">
        <v>7</v>
      </c>
      <c r="H501" s="172">
        <v>7</v>
      </c>
      <c r="I501" s="172">
        <v>6.5</v>
      </c>
      <c r="J501" s="172">
        <v>7</v>
      </c>
      <c r="K501" s="172">
        <v>9</v>
      </c>
      <c r="L501" s="172">
        <v>8.5</v>
      </c>
      <c r="M501" s="174"/>
      <c r="N501" s="172"/>
      <c r="S501" s="166"/>
      <c r="T501" s="166"/>
    </row>
    <row r="502" spans="1:20">
      <c r="A502" s="171">
        <v>497</v>
      </c>
      <c r="B502" s="172">
        <v>140147</v>
      </c>
      <c r="C502" s="172" t="s">
        <v>983</v>
      </c>
      <c r="D502" s="172" t="s">
        <v>960</v>
      </c>
      <c r="E502" s="172" t="s">
        <v>984</v>
      </c>
      <c r="F502" s="172" t="s">
        <v>2227</v>
      </c>
      <c r="G502" s="172">
        <v>4</v>
      </c>
      <c r="H502" s="172">
        <v>6</v>
      </c>
      <c r="I502" s="172">
        <v>5</v>
      </c>
      <c r="J502" s="172">
        <v>6</v>
      </c>
      <c r="K502" s="172">
        <v>9</v>
      </c>
      <c r="L502" s="172">
        <v>8.5</v>
      </c>
      <c r="M502" s="174"/>
      <c r="N502" s="172"/>
      <c r="S502" s="166"/>
      <c r="T502" s="166"/>
    </row>
    <row r="503" spans="1:20">
      <c r="A503" s="171">
        <v>498</v>
      </c>
      <c r="B503" s="172">
        <v>40145</v>
      </c>
      <c r="C503" s="172" t="s">
        <v>985</v>
      </c>
      <c r="D503" s="172" t="s">
        <v>970</v>
      </c>
      <c r="E503" s="172" t="s">
        <v>986</v>
      </c>
      <c r="F503" s="172" t="s">
        <v>2231</v>
      </c>
      <c r="G503" s="172">
        <v>4</v>
      </c>
      <c r="H503" s="172">
        <v>5.5</v>
      </c>
      <c r="I503" s="172">
        <v>5</v>
      </c>
      <c r="J503" s="172">
        <v>7</v>
      </c>
      <c r="K503" s="172">
        <v>9</v>
      </c>
      <c r="L503" s="172">
        <v>6</v>
      </c>
      <c r="M503" s="174"/>
      <c r="N503" s="172"/>
      <c r="S503" s="166"/>
      <c r="T503" s="166"/>
    </row>
    <row r="504" spans="1:20">
      <c r="A504" s="171">
        <v>499</v>
      </c>
      <c r="B504" s="172">
        <v>200135</v>
      </c>
      <c r="C504" s="172" t="s">
        <v>251</v>
      </c>
      <c r="D504" s="172" t="s">
        <v>960</v>
      </c>
      <c r="E504" s="172" t="s">
        <v>987</v>
      </c>
      <c r="F504" s="172" t="s">
        <v>2229</v>
      </c>
      <c r="G504" s="172">
        <v>8.5</v>
      </c>
      <c r="H504" s="172">
        <v>4.5</v>
      </c>
      <c r="I504" s="172">
        <v>3.5</v>
      </c>
      <c r="J504" s="172">
        <v>3</v>
      </c>
      <c r="K504" s="172">
        <v>8.5</v>
      </c>
      <c r="L504" s="172">
        <v>7</v>
      </c>
      <c r="M504" s="174"/>
      <c r="N504" s="172"/>
      <c r="S504" s="166"/>
      <c r="T504" s="166"/>
    </row>
    <row r="505" spans="1:20">
      <c r="A505" s="171">
        <v>500</v>
      </c>
      <c r="B505" s="172">
        <v>200131</v>
      </c>
      <c r="C505" s="172" t="s">
        <v>988</v>
      </c>
      <c r="D505" s="172" t="s">
        <v>960</v>
      </c>
      <c r="E505" s="172" t="s">
        <v>989</v>
      </c>
      <c r="F505" s="172" t="s">
        <v>2227</v>
      </c>
      <c r="G505" s="172">
        <v>7.5</v>
      </c>
      <c r="H505" s="172">
        <v>6</v>
      </c>
      <c r="I505" s="172">
        <v>4</v>
      </c>
      <c r="J505" s="172">
        <v>4</v>
      </c>
      <c r="K505" s="172">
        <v>8.5</v>
      </c>
      <c r="L505" s="172">
        <v>8</v>
      </c>
      <c r="M505" s="174"/>
      <c r="N505" s="172"/>
      <c r="S505" s="166"/>
      <c r="T505" s="166"/>
    </row>
    <row r="506" spans="1:20">
      <c r="A506" s="171">
        <v>501</v>
      </c>
      <c r="B506" s="172">
        <v>140151</v>
      </c>
      <c r="C506" s="172" t="s">
        <v>990</v>
      </c>
      <c r="D506" s="172" t="s">
        <v>960</v>
      </c>
      <c r="E506" s="172" t="s">
        <v>991</v>
      </c>
      <c r="F506" s="172" t="s">
        <v>2231</v>
      </c>
      <c r="G506" s="172">
        <v>4.5</v>
      </c>
      <c r="H506" s="172">
        <v>7</v>
      </c>
      <c r="I506" s="171"/>
      <c r="J506" s="172">
        <v>1.5</v>
      </c>
      <c r="K506" s="172">
        <v>8.5</v>
      </c>
      <c r="L506" s="171"/>
      <c r="M506" s="174"/>
      <c r="N506" s="172"/>
      <c r="S506" s="166"/>
      <c r="T506" s="166"/>
    </row>
    <row r="507" spans="1:20">
      <c r="A507" s="171">
        <v>502</v>
      </c>
      <c r="B507" s="172">
        <v>40148</v>
      </c>
      <c r="C507" s="172" t="s">
        <v>992</v>
      </c>
      <c r="D507" s="172" t="s">
        <v>960</v>
      </c>
      <c r="E507" s="172" t="s">
        <v>993</v>
      </c>
      <c r="F507" s="172" t="s">
        <v>2227</v>
      </c>
      <c r="G507" s="172">
        <v>7.5</v>
      </c>
      <c r="H507" s="172">
        <v>8</v>
      </c>
      <c r="I507" s="172">
        <v>5.5</v>
      </c>
      <c r="J507" s="172">
        <v>4</v>
      </c>
      <c r="K507" s="172">
        <v>8.5</v>
      </c>
      <c r="L507" s="172">
        <v>10</v>
      </c>
      <c r="M507" s="174"/>
      <c r="N507" s="172"/>
      <c r="S507" s="166"/>
      <c r="T507" s="166"/>
    </row>
    <row r="508" spans="1:20">
      <c r="A508" s="171">
        <v>503</v>
      </c>
      <c r="B508" s="172">
        <v>170176</v>
      </c>
      <c r="C508" s="172" t="s">
        <v>994</v>
      </c>
      <c r="D508" s="172" t="s">
        <v>970</v>
      </c>
      <c r="E508" s="172" t="s">
        <v>908</v>
      </c>
      <c r="F508" s="172" t="s">
        <v>2231</v>
      </c>
      <c r="G508" s="172">
        <v>5</v>
      </c>
      <c r="H508" s="172">
        <v>5.5</v>
      </c>
      <c r="I508" s="172">
        <v>3</v>
      </c>
      <c r="J508" s="172">
        <v>5</v>
      </c>
      <c r="K508" s="172">
        <v>8.5</v>
      </c>
      <c r="L508" s="172">
        <v>4.5</v>
      </c>
      <c r="M508" s="174"/>
      <c r="N508" s="172"/>
      <c r="S508" s="166"/>
      <c r="T508" s="166"/>
    </row>
    <row r="509" spans="1:20">
      <c r="A509" s="171">
        <v>504</v>
      </c>
      <c r="B509" s="172">
        <v>170183</v>
      </c>
      <c r="C509" s="172" t="s">
        <v>995</v>
      </c>
      <c r="D509" s="172" t="s">
        <v>960</v>
      </c>
      <c r="E509" s="172" t="s">
        <v>996</v>
      </c>
      <c r="F509" s="172" t="s">
        <v>2229</v>
      </c>
      <c r="G509" s="172">
        <v>7.5</v>
      </c>
      <c r="H509" s="172">
        <v>9.5</v>
      </c>
      <c r="I509" s="172">
        <v>6.5</v>
      </c>
      <c r="J509" s="172">
        <v>9.5</v>
      </c>
      <c r="K509" s="172">
        <v>8.5</v>
      </c>
      <c r="L509" s="172">
        <v>7</v>
      </c>
      <c r="M509" s="174"/>
      <c r="N509" s="172"/>
      <c r="S509" s="166"/>
      <c r="T509" s="166"/>
    </row>
    <row r="510" spans="1:20">
      <c r="A510" s="171">
        <v>505</v>
      </c>
      <c r="B510" s="172">
        <v>140155</v>
      </c>
      <c r="C510" s="172" t="s">
        <v>328</v>
      </c>
      <c r="D510" s="172" t="s">
        <v>960</v>
      </c>
      <c r="E510" s="172" t="s">
        <v>997</v>
      </c>
      <c r="F510" s="172" t="s">
        <v>2231</v>
      </c>
      <c r="G510" s="172">
        <v>4</v>
      </c>
      <c r="H510" s="172">
        <v>3</v>
      </c>
      <c r="I510" s="171"/>
      <c r="J510" s="171"/>
      <c r="K510" s="172">
        <v>8</v>
      </c>
      <c r="L510" s="171"/>
      <c r="M510" s="174"/>
      <c r="N510" s="172"/>
      <c r="S510" s="166"/>
      <c r="T510" s="166"/>
    </row>
    <row r="511" spans="1:20">
      <c r="A511" s="171">
        <v>506</v>
      </c>
      <c r="B511" s="172">
        <v>140163</v>
      </c>
      <c r="C511" s="172" t="s">
        <v>998</v>
      </c>
      <c r="D511" s="172" t="s">
        <v>960</v>
      </c>
      <c r="E511" s="172" t="s">
        <v>432</v>
      </c>
      <c r="F511" s="172" t="s">
        <v>2229</v>
      </c>
      <c r="G511" s="172">
        <v>4</v>
      </c>
      <c r="H511" s="172">
        <v>7.5</v>
      </c>
      <c r="I511" s="172">
        <v>5.5</v>
      </c>
      <c r="J511" s="172">
        <v>5.5</v>
      </c>
      <c r="K511" s="172">
        <v>8</v>
      </c>
      <c r="L511" s="172">
        <v>7</v>
      </c>
      <c r="M511" s="174"/>
      <c r="N511" s="172"/>
      <c r="S511" s="166"/>
      <c r="T511" s="166"/>
    </row>
    <row r="512" spans="1:20">
      <c r="A512" s="171">
        <v>507</v>
      </c>
      <c r="B512" s="172">
        <v>10134</v>
      </c>
      <c r="C512" s="172" t="s">
        <v>999</v>
      </c>
      <c r="D512" s="172" t="s">
        <v>960</v>
      </c>
      <c r="E512" s="172" t="s">
        <v>196</v>
      </c>
      <c r="F512" s="172" t="s">
        <v>2231</v>
      </c>
      <c r="G512" s="172">
        <v>6.5</v>
      </c>
      <c r="H512" s="172">
        <v>6.5</v>
      </c>
      <c r="I512" s="172">
        <v>4.5</v>
      </c>
      <c r="J512" s="172">
        <v>9.5</v>
      </c>
      <c r="K512" s="172">
        <v>8</v>
      </c>
      <c r="L512" s="172">
        <v>4.5</v>
      </c>
      <c r="M512" s="174"/>
      <c r="N512" s="172"/>
      <c r="S512" s="166"/>
      <c r="T512" s="166"/>
    </row>
    <row r="513" spans="1:20">
      <c r="A513" s="171">
        <v>508</v>
      </c>
      <c r="B513" s="172">
        <v>140145</v>
      </c>
      <c r="C513" s="172" t="s">
        <v>1000</v>
      </c>
      <c r="D513" s="172" t="s">
        <v>960</v>
      </c>
      <c r="E513" s="172" t="s">
        <v>771</v>
      </c>
      <c r="F513" s="172" t="s">
        <v>2231</v>
      </c>
      <c r="G513" s="172">
        <v>6.5</v>
      </c>
      <c r="H513" s="172">
        <v>5</v>
      </c>
      <c r="I513" s="172">
        <v>6.5</v>
      </c>
      <c r="J513" s="172">
        <v>6</v>
      </c>
      <c r="K513" s="172">
        <v>8</v>
      </c>
      <c r="L513" s="172">
        <v>4.5</v>
      </c>
      <c r="M513" s="174"/>
      <c r="N513" s="172"/>
      <c r="S513" s="166"/>
      <c r="T513" s="166"/>
    </row>
    <row r="514" spans="1:20">
      <c r="A514" s="171">
        <v>509</v>
      </c>
      <c r="B514" s="172">
        <v>140153</v>
      </c>
      <c r="C514" s="172" t="s">
        <v>294</v>
      </c>
      <c r="D514" s="172" t="s">
        <v>960</v>
      </c>
      <c r="E514" s="172" t="s">
        <v>465</v>
      </c>
      <c r="F514" s="172" t="s">
        <v>2227</v>
      </c>
      <c r="G514" s="172">
        <v>7.5</v>
      </c>
      <c r="H514" s="172">
        <v>5.5</v>
      </c>
      <c r="I514" s="172">
        <v>4.5</v>
      </c>
      <c r="J514" s="172">
        <v>8</v>
      </c>
      <c r="K514" s="172">
        <v>8</v>
      </c>
      <c r="L514" s="172">
        <v>9</v>
      </c>
      <c r="M514" s="174"/>
      <c r="N514" s="172"/>
      <c r="S514" s="166"/>
      <c r="T514" s="166"/>
    </row>
    <row r="515" spans="1:20">
      <c r="A515" s="171">
        <v>510</v>
      </c>
      <c r="B515" s="172">
        <v>140161</v>
      </c>
      <c r="C515" s="172" t="s">
        <v>1001</v>
      </c>
      <c r="D515" s="172" t="s">
        <v>960</v>
      </c>
      <c r="E515" s="172" t="s">
        <v>1002</v>
      </c>
      <c r="F515" s="172" t="s">
        <v>2227</v>
      </c>
      <c r="G515" s="172">
        <v>6</v>
      </c>
      <c r="H515" s="172">
        <v>8</v>
      </c>
      <c r="I515" s="172">
        <v>6.5</v>
      </c>
      <c r="J515" s="172">
        <v>3</v>
      </c>
      <c r="K515" s="172">
        <v>7.5</v>
      </c>
      <c r="L515" s="172">
        <v>9.5</v>
      </c>
      <c r="M515" s="174"/>
      <c r="N515" s="172"/>
      <c r="S515" s="166"/>
      <c r="T515" s="166"/>
    </row>
    <row r="516" spans="1:20">
      <c r="A516" s="171">
        <v>511</v>
      </c>
      <c r="B516" s="172">
        <v>170181</v>
      </c>
      <c r="C516" s="172" t="s">
        <v>109</v>
      </c>
      <c r="D516" s="172" t="s">
        <v>960</v>
      </c>
      <c r="E516" s="172" t="s">
        <v>1003</v>
      </c>
      <c r="F516" s="172" t="s">
        <v>2231</v>
      </c>
      <c r="G516" s="172">
        <v>6.5</v>
      </c>
      <c r="H516" s="172">
        <v>8</v>
      </c>
      <c r="I516" s="172">
        <v>7</v>
      </c>
      <c r="J516" s="172">
        <v>9</v>
      </c>
      <c r="K516" s="172">
        <v>7.5</v>
      </c>
      <c r="L516" s="172">
        <v>5</v>
      </c>
      <c r="M516" s="174"/>
      <c r="N516" s="172"/>
      <c r="S516" s="166"/>
      <c r="T516" s="166"/>
    </row>
    <row r="517" spans="1:20">
      <c r="A517" s="171">
        <v>512</v>
      </c>
      <c r="B517" s="172">
        <v>170175</v>
      </c>
      <c r="C517" s="172" t="s">
        <v>1004</v>
      </c>
      <c r="D517" s="172" t="s">
        <v>960</v>
      </c>
      <c r="E517" s="172" t="s">
        <v>1005</v>
      </c>
      <c r="F517" s="172" t="s">
        <v>2231</v>
      </c>
      <c r="G517" s="172">
        <v>4</v>
      </c>
      <c r="H517" s="172">
        <v>7</v>
      </c>
      <c r="I517" s="172">
        <v>2</v>
      </c>
      <c r="J517" s="172">
        <v>5</v>
      </c>
      <c r="K517" s="172">
        <v>7.5</v>
      </c>
      <c r="L517" s="172">
        <v>4.5</v>
      </c>
      <c r="M517" s="174"/>
      <c r="N517" s="172"/>
      <c r="S517" s="166"/>
      <c r="T517" s="166"/>
    </row>
    <row r="518" spans="1:20">
      <c r="A518" s="171">
        <v>513</v>
      </c>
      <c r="B518" s="172">
        <v>170185</v>
      </c>
      <c r="C518" s="172" t="s">
        <v>1006</v>
      </c>
      <c r="D518" s="172" t="s">
        <v>960</v>
      </c>
      <c r="E518" s="172" t="s">
        <v>1007</v>
      </c>
      <c r="F518" s="172" t="s">
        <v>2231</v>
      </c>
      <c r="G518" s="172">
        <v>6</v>
      </c>
      <c r="H518" s="172">
        <v>8</v>
      </c>
      <c r="I518" s="172">
        <v>5.5</v>
      </c>
      <c r="J518" s="172">
        <v>9</v>
      </c>
      <c r="K518" s="172">
        <v>7.5</v>
      </c>
      <c r="L518" s="172">
        <v>4</v>
      </c>
      <c r="M518" s="174"/>
      <c r="N518" s="172"/>
      <c r="S518" s="166"/>
      <c r="T518" s="166"/>
    </row>
    <row r="519" spans="1:20">
      <c r="A519" s="171">
        <v>514</v>
      </c>
      <c r="B519" s="172">
        <v>140149</v>
      </c>
      <c r="C519" s="172" t="s">
        <v>1008</v>
      </c>
      <c r="D519" s="172" t="s">
        <v>960</v>
      </c>
      <c r="E519" s="172" t="s">
        <v>1009</v>
      </c>
      <c r="F519" s="172" t="s">
        <v>2227</v>
      </c>
      <c r="G519" s="172">
        <v>5</v>
      </c>
      <c r="H519" s="172">
        <v>7.5</v>
      </c>
      <c r="I519" s="172">
        <v>7.5</v>
      </c>
      <c r="J519" s="172">
        <v>7</v>
      </c>
      <c r="K519" s="172">
        <v>7.5</v>
      </c>
      <c r="L519" s="172">
        <v>8.5</v>
      </c>
      <c r="M519" s="174"/>
      <c r="N519" s="172"/>
      <c r="S519" s="166"/>
      <c r="T519" s="166"/>
    </row>
    <row r="520" spans="1:20">
      <c r="A520" s="171">
        <v>515</v>
      </c>
      <c r="B520" s="172">
        <v>140159</v>
      </c>
      <c r="C520" s="172" t="s">
        <v>977</v>
      </c>
      <c r="D520" s="172" t="s">
        <v>960</v>
      </c>
      <c r="E520" s="172" t="s">
        <v>1010</v>
      </c>
      <c r="F520" s="172" t="s">
        <v>2231</v>
      </c>
      <c r="G520" s="172">
        <v>5.5</v>
      </c>
      <c r="H520" s="172">
        <v>4.5</v>
      </c>
      <c r="I520" s="172">
        <v>4</v>
      </c>
      <c r="J520" s="172">
        <v>4</v>
      </c>
      <c r="K520" s="172">
        <v>7.5</v>
      </c>
      <c r="L520" s="172">
        <v>5</v>
      </c>
      <c r="M520" s="174"/>
      <c r="N520" s="172"/>
      <c r="S520" s="166"/>
      <c r="T520" s="166"/>
    </row>
    <row r="521" spans="1:20">
      <c r="A521" s="171">
        <v>516</v>
      </c>
      <c r="B521" s="172">
        <v>10127</v>
      </c>
      <c r="C521" s="172" t="s">
        <v>1011</v>
      </c>
      <c r="D521" s="172" t="s">
        <v>960</v>
      </c>
      <c r="E521" s="172" t="s">
        <v>1012</v>
      </c>
      <c r="F521" s="172" t="s">
        <v>2231</v>
      </c>
      <c r="G521" s="172">
        <v>8</v>
      </c>
      <c r="H521" s="172">
        <v>6.5</v>
      </c>
      <c r="I521" s="172">
        <v>3.5</v>
      </c>
      <c r="J521" s="172">
        <v>7</v>
      </c>
      <c r="K521" s="172">
        <v>7</v>
      </c>
      <c r="L521" s="172">
        <v>6</v>
      </c>
      <c r="M521" s="174"/>
      <c r="N521" s="172"/>
      <c r="S521" s="166"/>
      <c r="T521" s="166"/>
    </row>
    <row r="522" spans="1:20">
      <c r="A522" s="171">
        <v>517</v>
      </c>
      <c r="B522" s="172">
        <v>80125</v>
      </c>
      <c r="C522" s="172" t="s">
        <v>1013</v>
      </c>
      <c r="D522" s="172" t="s">
        <v>970</v>
      </c>
      <c r="E522" s="172" t="s">
        <v>1014</v>
      </c>
      <c r="F522" s="172" t="s">
        <v>2229</v>
      </c>
      <c r="G522" s="172">
        <v>5.5</v>
      </c>
      <c r="H522" s="172">
        <v>5.5</v>
      </c>
      <c r="I522" s="172">
        <v>5.5</v>
      </c>
      <c r="J522" s="172">
        <v>6.5</v>
      </c>
      <c r="K522" s="172">
        <v>7</v>
      </c>
      <c r="L522" s="172">
        <v>7</v>
      </c>
      <c r="M522" s="174"/>
      <c r="N522" s="172"/>
      <c r="S522" s="166"/>
      <c r="T522" s="166"/>
    </row>
    <row r="523" spans="1:20">
      <c r="A523" s="171">
        <v>518</v>
      </c>
      <c r="B523" s="172">
        <v>200141</v>
      </c>
      <c r="C523" s="172" t="s">
        <v>1015</v>
      </c>
      <c r="D523" s="172" t="s">
        <v>960</v>
      </c>
      <c r="E523" s="172" t="s">
        <v>1016</v>
      </c>
      <c r="F523" s="172" t="s">
        <v>2229</v>
      </c>
      <c r="G523" s="172">
        <v>6.5</v>
      </c>
      <c r="H523" s="172">
        <v>4.5</v>
      </c>
      <c r="I523" s="172">
        <v>5</v>
      </c>
      <c r="J523" s="172">
        <v>1.5</v>
      </c>
      <c r="K523" s="172">
        <v>7</v>
      </c>
      <c r="L523" s="172">
        <v>7</v>
      </c>
      <c r="M523" s="174"/>
      <c r="N523" s="172"/>
      <c r="S523" s="166"/>
      <c r="T523" s="166"/>
    </row>
    <row r="524" spans="1:20">
      <c r="A524" s="171">
        <v>519</v>
      </c>
      <c r="B524" s="172">
        <v>170172</v>
      </c>
      <c r="C524" s="172" t="s">
        <v>1017</v>
      </c>
      <c r="D524" s="172" t="s">
        <v>960</v>
      </c>
      <c r="E524" s="172" t="s">
        <v>1018</v>
      </c>
      <c r="F524" s="172" t="s">
        <v>2231</v>
      </c>
      <c r="G524" s="172">
        <v>7</v>
      </c>
      <c r="H524" s="172">
        <v>4</v>
      </c>
      <c r="I524" s="172">
        <v>3</v>
      </c>
      <c r="J524" s="172">
        <v>4</v>
      </c>
      <c r="K524" s="172">
        <v>7</v>
      </c>
      <c r="L524" s="172">
        <v>4</v>
      </c>
      <c r="M524" s="174"/>
      <c r="N524" s="172"/>
      <c r="S524" s="166"/>
      <c r="T524" s="166"/>
    </row>
    <row r="525" spans="1:20">
      <c r="A525" s="171">
        <v>520</v>
      </c>
      <c r="B525" s="172">
        <v>10131</v>
      </c>
      <c r="C525" s="172" t="s">
        <v>974</v>
      </c>
      <c r="D525" s="172" t="s">
        <v>960</v>
      </c>
      <c r="E525" s="172" t="s">
        <v>1019</v>
      </c>
      <c r="F525" s="172" t="s">
        <v>2231</v>
      </c>
      <c r="G525" s="172">
        <v>6.5</v>
      </c>
      <c r="H525" s="172">
        <v>3</v>
      </c>
      <c r="I525" s="172">
        <v>3.5</v>
      </c>
      <c r="J525" s="172">
        <v>3.5</v>
      </c>
      <c r="K525" s="172">
        <v>7</v>
      </c>
      <c r="L525" s="172">
        <v>3.5</v>
      </c>
      <c r="M525" s="174"/>
      <c r="N525" s="172"/>
      <c r="S525" s="166"/>
      <c r="T525" s="166"/>
    </row>
    <row r="526" spans="1:20">
      <c r="A526" s="171">
        <v>521</v>
      </c>
      <c r="B526" s="172">
        <v>80121</v>
      </c>
      <c r="C526" s="172" t="s">
        <v>1020</v>
      </c>
      <c r="D526" s="172" t="s">
        <v>960</v>
      </c>
      <c r="E526" s="172" t="s">
        <v>261</v>
      </c>
      <c r="F526" s="172" t="s">
        <v>2227</v>
      </c>
      <c r="G526" s="172">
        <v>5</v>
      </c>
      <c r="H526" s="172">
        <v>7.5</v>
      </c>
      <c r="I526" s="172">
        <v>3.5</v>
      </c>
      <c r="J526" s="172">
        <v>8.5</v>
      </c>
      <c r="K526" s="172">
        <v>6.5</v>
      </c>
      <c r="L526" s="172">
        <v>8</v>
      </c>
      <c r="M526" s="174"/>
      <c r="N526" s="172"/>
      <c r="S526" s="166"/>
      <c r="T526" s="166"/>
    </row>
    <row r="527" spans="1:20">
      <c r="A527" s="171">
        <v>522</v>
      </c>
      <c r="B527" s="172">
        <v>200133</v>
      </c>
      <c r="C527" s="172" t="s">
        <v>966</v>
      </c>
      <c r="D527" s="172" t="s">
        <v>960</v>
      </c>
      <c r="E527" s="172" t="s">
        <v>1021</v>
      </c>
      <c r="F527" s="172" t="s">
        <v>2227</v>
      </c>
      <c r="G527" s="172">
        <v>7.5</v>
      </c>
      <c r="H527" s="172">
        <v>8</v>
      </c>
      <c r="I527" s="172">
        <v>5</v>
      </c>
      <c r="J527" s="172">
        <v>3.5</v>
      </c>
      <c r="K527" s="172">
        <v>6.5</v>
      </c>
      <c r="L527" s="172">
        <v>9</v>
      </c>
      <c r="M527" s="174"/>
      <c r="N527" s="172"/>
      <c r="S527" s="166"/>
      <c r="T527" s="166"/>
    </row>
    <row r="528" spans="1:20">
      <c r="A528" s="171">
        <v>523</v>
      </c>
      <c r="B528" s="172">
        <v>40135</v>
      </c>
      <c r="C528" s="172" t="s">
        <v>1022</v>
      </c>
      <c r="D528" s="172" t="s">
        <v>970</v>
      </c>
      <c r="E528" s="172" t="s">
        <v>1023</v>
      </c>
      <c r="F528" s="172" t="s">
        <v>2231</v>
      </c>
      <c r="G528" s="172">
        <v>5.5</v>
      </c>
      <c r="H528" s="172">
        <v>4.5</v>
      </c>
      <c r="I528" s="172">
        <v>6</v>
      </c>
      <c r="J528" s="172">
        <v>8.5</v>
      </c>
      <c r="K528" s="172">
        <v>6.5</v>
      </c>
      <c r="L528" s="172">
        <v>6.5</v>
      </c>
      <c r="M528" s="174"/>
      <c r="N528" s="172"/>
      <c r="S528" s="166"/>
      <c r="T528" s="166"/>
    </row>
    <row r="529" spans="1:20">
      <c r="A529" s="171">
        <v>524</v>
      </c>
      <c r="B529" s="172">
        <v>80123</v>
      </c>
      <c r="C529" s="172" t="s">
        <v>1024</v>
      </c>
      <c r="D529" s="172" t="s">
        <v>960</v>
      </c>
      <c r="E529" s="172" t="s">
        <v>1025</v>
      </c>
      <c r="F529" s="172" t="s">
        <v>2227</v>
      </c>
      <c r="G529" s="172">
        <v>6</v>
      </c>
      <c r="H529" s="172">
        <v>4</v>
      </c>
      <c r="I529" s="172">
        <v>4</v>
      </c>
      <c r="J529" s="172">
        <v>5.5</v>
      </c>
      <c r="K529" s="172">
        <v>6.5</v>
      </c>
      <c r="L529" s="172">
        <v>8.5</v>
      </c>
      <c r="M529" s="174"/>
      <c r="N529" s="172"/>
      <c r="S529" s="166"/>
      <c r="T529" s="166"/>
    </row>
    <row r="530" spans="1:20">
      <c r="A530" s="171">
        <v>525</v>
      </c>
      <c r="B530" s="172">
        <v>170171</v>
      </c>
      <c r="C530" s="172" t="s">
        <v>1026</v>
      </c>
      <c r="D530" s="172" t="s">
        <v>960</v>
      </c>
      <c r="E530" s="172" t="s">
        <v>1027</v>
      </c>
      <c r="F530" s="172" t="s">
        <v>2227</v>
      </c>
      <c r="G530" s="172">
        <v>6.5</v>
      </c>
      <c r="H530" s="172">
        <v>8</v>
      </c>
      <c r="I530" s="172">
        <v>7.5</v>
      </c>
      <c r="J530" s="172">
        <v>7</v>
      </c>
      <c r="K530" s="172">
        <v>6.5</v>
      </c>
      <c r="L530" s="172">
        <v>9.5</v>
      </c>
      <c r="M530" s="174"/>
      <c r="N530" s="172"/>
      <c r="S530" s="166"/>
      <c r="T530" s="166"/>
    </row>
    <row r="531" spans="1:20">
      <c r="A531" s="171">
        <v>526</v>
      </c>
      <c r="B531" s="172">
        <v>40136</v>
      </c>
      <c r="C531" s="172" t="s">
        <v>1028</v>
      </c>
      <c r="D531" s="172" t="s">
        <v>1029</v>
      </c>
      <c r="E531" s="172" t="s">
        <v>734</v>
      </c>
      <c r="F531" s="172" t="s">
        <v>2231</v>
      </c>
      <c r="G531" s="172">
        <v>3</v>
      </c>
      <c r="H531" s="172">
        <v>6.5</v>
      </c>
      <c r="I531" s="172">
        <v>5</v>
      </c>
      <c r="J531" s="172">
        <v>6</v>
      </c>
      <c r="K531" s="172">
        <v>6.5</v>
      </c>
      <c r="L531" s="172">
        <v>6.5</v>
      </c>
      <c r="M531" s="174"/>
      <c r="N531" s="172"/>
      <c r="S531" s="166"/>
      <c r="T531" s="166"/>
    </row>
    <row r="532" spans="1:20">
      <c r="A532" s="171">
        <v>527</v>
      </c>
      <c r="B532" s="172">
        <v>120108</v>
      </c>
      <c r="C532" s="172" t="s">
        <v>1030</v>
      </c>
      <c r="D532" s="172" t="s">
        <v>960</v>
      </c>
      <c r="E532" s="172" t="s">
        <v>344</v>
      </c>
      <c r="F532" s="172" t="s">
        <v>2227</v>
      </c>
      <c r="G532" s="172">
        <v>7</v>
      </c>
      <c r="H532" s="172">
        <v>7.5</v>
      </c>
      <c r="I532" s="172">
        <v>3.5</v>
      </c>
      <c r="J532" s="172">
        <v>3</v>
      </c>
      <c r="K532" s="172">
        <v>6.5</v>
      </c>
      <c r="L532" s="172">
        <v>8.5</v>
      </c>
      <c r="M532" s="174"/>
      <c r="N532" s="172"/>
      <c r="S532" s="166"/>
      <c r="T532" s="166"/>
    </row>
    <row r="533" spans="1:20">
      <c r="A533" s="171">
        <v>528</v>
      </c>
      <c r="B533" s="172">
        <v>170180</v>
      </c>
      <c r="C533" s="172" t="s">
        <v>772</v>
      </c>
      <c r="D533" s="172" t="s">
        <v>1029</v>
      </c>
      <c r="E533" s="172" t="s">
        <v>1031</v>
      </c>
      <c r="F533" s="172" t="s">
        <v>2231</v>
      </c>
      <c r="G533" s="172">
        <v>6</v>
      </c>
      <c r="H533" s="172">
        <v>6.5</v>
      </c>
      <c r="I533" s="172">
        <v>5.5</v>
      </c>
      <c r="J533" s="172">
        <v>5</v>
      </c>
      <c r="K533" s="172">
        <v>6.5</v>
      </c>
      <c r="L533" s="172">
        <v>4.5</v>
      </c>
      <c r="M533" s="174"/>
      <c r="N533" s="172"/>
      <c r="S533" s="166"/>
      <c r="T533" s="166"/>
    </row>
    <row r="534" spans="1:20">
      <c r="A534" s="171">
        <v>529</v>
      </c>
      <c r="B534" s="172">
        <v>200139</v>
      </c>
      <c r="C534" s="172" t="s">
        <v>530</v>
      </c>
      <c r="D534" s="172" t="s">
        <v>960</v>
      </c>
      <c r="E534" s="172" t="s">
        <v>1032</v>
      </c>
      <c r="F534" s="172" t="s">
        <v>2231</v>
      </c>
      <c r="G534" s="172">
        <v>5.5</v>
      </c>
      <c r="H534" s="172">
        <v>4</v>
      </c>
      <c r="I534" s="171"/>
      <c r="J534" s="171"/>
      <c r="K534" s="172">
        <v>6.5</v>
      </c>
      <c r="L534" s="172">
        <v>3.5</v>
      </c>
      <c r="M534" s="174"/>
      <c r="N534" s="172"/>
      <c r="S534" s="166"/>
      <c r="T534" s="166"/>
    </row>
    <row r="535" spans="1:20">
      <c r="A535" s="171">
        <v>530</v>
      </c>
      <c r="B535" s="172">
        <v>40144</v>
      </c>
      <c r="C535" s="172" t="s">
        <v>1033</v>
      </c>
      <c r="D535" s="172" t="s">
        <v>1029</v>
      </c>
      <c r="E535" s="172" t="s">
        <v>172</v>
      </c>
      <c r="F535" s="172" t="s">
        <v>2229</v>
      </c>
      <c r="G535" s="172">
        <v>5.5</v>
      </c>
      <c r="H535" s="172">
        <v>4.5</v>
      </c>
      <c r="I535" s="172">
        <v>5.5</v>
      </c>
      <c r="J535" s="172">
        <v>3</v>
      </c>
      <c r="K535" s="172">
        <v>6.5</v>
      </c>
      <c r="L535" s="172">
        <v>7</v>
      </c>
      <c r="M535" s="174"/>
      <c r="N535" s="172"/>
      <c r="S535" s="166"/>
      <c r="T535" s="166"/>
    </row>
    <row r="536" spans="1:20">
      <c r="A536" s="171">
        <v>531</v>
      </c>
      <c r="B536" s="172">
        <v>200129</v>
      </c>
      <c r="C536" s="172" t="s">
        <v>1034</v>
      </c>
      <c r="D536" s="172" t="s">
        <v>960</v>
      </c>
      <c r="E536" s="172" t="s">
        <v>101</v>
      </c>
      <c r="F536" s="172" t="s">
        <v>2231</v>
      </c>
      <c r="G536" s="172">
        <v>5</v>
      </c>
      <c r="H536" s="172">
        <v>6.5</v>
      </c>
      <c r="I536" s="172">
        <v>6.5</v>
      </c>
      <c r="J536" s="172">
        <v>2.5</v>
      </c>
      <c r="K536" s="172">
        <v>6.5</v>
      </c>
      <c r="L536" s="172">
        <v>4</v>
      </c>
      <c r="M536" s="174"/>
      <c r="N536" s="172"/>
      <c r="S536" s="166"/>
      <c r="T536" s="166"/>
    </row>
    <row r="537" spans="1:20">
      <c r="A537" s="171">
        <v>532</v>
      </c>
      <c r="B537" s="172">
        <v>40147</v>
      </c>
      <c r="C537" s="172" t="s">
        <v>1035</v>
      </c>
      <c r="D537" s="172" t="s">
        <v>970</v>
      </c>
      <c r="E537" s="172" t="s">
        <v>1036</v>
      </c>
      <c r="F537" s="172" t="s">
        <v>2231</v>
      </c>
      <c r="G537" s="172">
        <v>5.5</v>
      </c>
      <c r="H537" s="172">
        <v>4.5</v>
      </c>
      <c r="I537" s="172">
        <v>5</v>
      </c>
      <c r="J537" s="172">
        <v>4</v>
      </c>
      <c r="K537" s="172">
        <v>6</v>
      </c>
      <c r="L537" s="172">
        <v>5.5</v>
      </c>
      <c r="M537" s="174"/>
      <c r="N537" s="172"/>
      <c r="S537" s="166"/>
      <c r="T537" s="166"/>
    </row>
    <row r="538" spans="1:20">
      <c r="A538" s="171">
        <v>533</v>
      </c>
      <c r="B538" s="172">
        <v>10135</v>
      </c>
      <c r="C538" s="172" t="s">
        <v>1037</v>
      </c>
      <c r="D538" s="172" t="s">
        <v>960</v>
      </c>
      <c r="E538" s="172" t="s">
        <v>1038</v>
      </c>
      <c r="F538" s="172" t="s">
        <v>2227</v>
      </c>
      <c r="G538" s="172">
        <v>7</v>
      </c>
      <c r="H538" s="172">
        <v>9.5</v>
      </c>
      <c r="I538" s="172">
        <v>6.5</v>
      </c>
      <c r="J538" s="172">
        <v>3</v>
      </c>
      <c r="K538" s="172">
        <v>6</v>
      </c>
      <c r="L538" s="172">
        <v>8</v>
      </c>
      <c r="M538" s="174"/>
      <c r="N538" s="172"/>
      <c r="S538" s="166"/>
      <c r="T538" s="166"/>
    </row>
    <row r="539" spans="1:20">
      <c r="A539" s="171">
        <v>534</v>
      </c>
      <c r="B539" s="172">
        <v>120104</v>
      </c>
      <c r="C539" s="172" t="s">
        <v>576</v>
      </c>
      <c r="D539" s="172" t="s">
        <v>960</v>
      </c>
      <c r="E539" s="172" t="s">
        <v>1039</v>
      </c>
      <c r="F539" s="172" t="s">
        <v>2231</v>
      </c>
      <c r="G539" s="172">
        <v>5</v>
      </c>
      <c r="H539" s="172">
        <v>5</v>
      </c>
      <c r="I539" s="172">
        <v>2.5</v>
      </c>
      <c r="J539" s="172">
        <v>2</v>
      </c>
      <c r="K539" s="172">
        <v>6</v>
      </c>
      <c r="L539" s="172">
        <v>5</v>
      </c>
      <c r="M539" s="174"/>
      <c r="N539" s="172"/>
      <c r="S539" s="166"/>
      <c r="T539" s="166"/>
    </row>
    <row r="540" spans="1:20">
      <c r="A540" s="171">
        <v>535</v>
      </c>
      <c r="B540" s="172">
        <v>140160</v>
      </c>
      <c r="C540" s="172" t="s">
        <v>1040</v>
      </c>
      <c r="D540" s="172" t="s">
        <v>960</v>
      </c>
      <c r="E540" s="172" t="s">
        <v>1041</v>
      </c>
      <c r="F540" s="172" t="s">
        <v>2227</v>
      </c>
      <c r="G540" s="172">
        <v>4.5</v>
      </c>
      <c r="H540" s="172">
        <v>7.5</v>
      </c>
      <c r="I540" s="172">
        <v>6</v>
      </c>
      <c r="J540" s="172">
        <v>2.5</v>
      </c>
      <c r="K540" s="172">
        <v>6</v>
      </c>
      <c r="L540" s="172">
        <v>9</v>
      </c>
      <c r="M540" s="174"/>
      <c r="N540" s="172"/>
      <c r="S540" s="166"/>
      <c r="T540" s="166"/>
    </row>
    <row r="541" spans="1:20">
      <c r="A541" s="171">
        <v>536</v>
      </c>
      <c r="B541" s="172">
        <v>40140</v>
      </c>
      <c r="C541" s="172" t="s">
        <v>1042</v>
      </c>
      <c r="D541" s="172" t="s">
        <v>1029</v>
      </c>
      <c r="E541" s="172" t="s">
        <v>1043</v>
      </c>
      <c r="F541" s="172" t="s">
        <v>2231</v>
      </c>
      <c r="G541" s="172">
        <v>3.5</v>
      </c>
      <c r="H541" s="172">
        <v>6.5</v>
      </c>
      <c r="I541" s="172">
        <v>4</v>
      </c>
      <c r="J541" s="172">
        <v>4</v>
      </c>
      <c r="K541" s="172">
        <v>6</v>
      </c>
      <c r="L541" s="172">
        <v>5.5</v>
      </c>
      <c r="M541" s="174"/>
      <c r="N541" s="172"/>
      <c r="S541" s="166"/>
      <c r="T541" s="166"/>
    </row>
    <row r="542" spans="1:20">
      <c r="A542" s="171">
        <v>537</v>
      </c>
      <c r="B542" s="172">
        <v>170179</v>
      </c>
      <c r="C542" s="172" t="s">
        <v>109</v>
      </c>
      <c r="D542" s="172" t="s">
        <v>960</v>
      </c>
      <c r="E542" s="172" t="s">
        <v>1044</v>
      </c>
      <c r="F542" s="172" t="s">
        <v>2231</v>
      </c>
      <c r="G542" s="172">
        <v>5.5</v>
      </c>
      <c r="H542" s="172">
        <v>5</v>
      </c>
      <c r="I542" s="172">
        <v>3.5</v>
      </c>
      <c r="J542" s="172">
        <v>5</v>
      </c>
      <c r="K542" s="172">
        <v>6</v>
      </c>
      <c r="L542" s="172">
        <v>4.5</v>
      </c>
      <c r="M542" s="174"/>
      <c r="N542" s="172"/>
      <c r="S542" s="166"/>
      <c r="T542" s="166"/>
    </row>
    <row r="543" spans="1:20">
      <c r="A543" s="171">
        <v>538</v>
      </c>
      <c r="B543" s="172">
        <v>140157</v>
      </c>
      <c r="C543" s="172" t="s">
        <v>326</v>
      </c>
      <c r="D543" s="172" t="s">
        <v>960</v>
      </c>
      <c r="E543" s="172" t="s">
        <v>685</v>
      </c>
      <c r="F543" s="172" t="s">
        <v>2229</v>
      </c>
      <c r="G543" s="172">
        <v>4</v>
      </c>
      <c r="H543" s="172">
        <v>4.5</v>
      </c>
      <c r="I543" s="172">
        <v>5</v>
      </c>
      <c r="J543" s="172">
        <v>2.5</v>
      </c>
      <c r="K543" s="172">
        <v>5.5</v>
      </c>
      <c r="L543" s="172">
        <v>7</v>
      </c>
      <c r="M543" s="174"/>
      <c r="N543" s="172"/>
      <c r="S543" s="166"/>
      <c r="T543" s="166"/>
    </row>
    <row r="544" spans="1:20">
      <c r="A544" s="171">
        <v>539</v>
      </c>
      <c r="B544" s="172">
        <v>40143</v>
      </c>
      <c r="C544" s="172" t="s">
        <v>283</v>
      </c>
      <c r="D544" s="172" t="s">
        <v>960</v>
      </c>
      <c r="E544" s="172" t="s">
        <v>1045</v>
      </c>
      <c r="F544" s="172" t="s">
        <v>2231</v>
      </c>
      <c r="G544" s="172">
        <v>5.5</v>
      </c>
      <c r="H544" s="172">
        <v>2</v>
      </c>
      <c r="I544" s="172">
        <v>4</v>
      </c>
      <c r="J544" s="172">
        <v>2</v>
      </c>
      <c r="K544" s="172">
        <v>5.5</v>
      </c>
      <c r="L544" s="172">
        <v>4</v>
      </c>
      <c r="M544" s="174"/>
      <c r="N544" s="172"/>
      <c r="S544" s="166"/>
      <c r="T544" s="166"/>
    </row>
    <row r="545" spans="1:20">
      <c r="A545" s="171">
        <v>540</v>
      </c>
      <c r="B545" s="172">
        <v>200132</v>
      </c>
      <c r="C545" s="172" t="s">
        <v>1046</v>
      </c>
      <c r="D545" s="172" t="s">
        <v>960</v>
      </c>
      <c r="E545" s="172" t="s">
        <v>1047</v>
      </c>
      <c r="F545" s="172" t="s">
        <v>2231</v>
      </c>
      <c r="G545" s="172">
        <v>4</v>
      </c>
      <c r="H545" s="172">
        <v>4</v>
      </c>
      <c r="I545" s="172">
        <v>4.5</v>
      </c>
      <c r="J545" s="172">
        <v>3.5</v>
      </c>
      <c r="K545" s="172">
        <v>5.5</v>
      </c>
      <c r="L545" s="172">
        <v>2.5</v>
      </c>
      <c r="M545" s="174"/>
      <c r="N545" s="172"/>
      <c r="S545" s="166"/>
      <c r="T545" s="166"/>
    </row>
    <row r="546" spans="1:20">
      <c r="A546" s="171">
        <v>541</v>
      </c>
      <c r="B546" s="172">
        <v>140156</v>
      </c>
      <c r="C546" s="172" t="s">
        <v>1048</v>
      </c>
      <c r="D546" s="172" t="s">
        <v>960</v>
      </c>
      <c r="E546" s="172" t="s">
        <v>1049</v>
      </c>
      <c r="F546" s="172" t="s">
        <v>2231</v>
      </c>
      <c r="G546" s="172">
        <v>3</v>
      </c>
      <c r="H546" s="172">
        <v>3.5</v>
      </c>
      <c r="I546" s="172">
        <v>5</v>
      </c>
      <c r="J546" s="172">
        <v>0.5</v>
      </c>
      <c r="K546" s="172">
        <v>5.5</v>
      </c>
      <c r="L546" s="172">
        <v>3.5</v>
      </c>
      <c r="M546" s="174"/>
      <c r="N546" s="172"/>
      <c r="S546" s="166"/>
      <c r="T546" s="166"/>
    </row>
    <row r="547" spans="1:20">
      <c r="A547" s="171">
        <v>542</v>
      </c>
      <c r="B547" s="172">
        <v>10130</v>
      </c>
      <c r="C547" s="172" t="s">
        <v>1050</v>
      </c>
      <c r="D547" s="172" t="s">
        <v>1051</v>
      </c>
      <c r="E547" s="172" t="s">
        <v>1052</v>
      </c>
      <c r="F547" s="172" t="s">
        <v>2231</v>
      </c>
      <c r="G547" s="172">
        <v>3.5</v>
      </c>
      <c r="H547" s="172">
        <v>3.5</v>
      </c>
      <c r="I547" s="172">
        <v>2.5</v>
      </c>
      <c r="J547" s="172">
        <v>5.5</v>
      </c>
      <c r="K547" s="172">
        <v>5.5</v>
      </c>
      <c r="L547" s="172">
        <v>4</v>
      </c>
      <c r="M547" s="174"/>
      <c r="N547" s="172"/>
      <c r="S547" s="166"/>
      <c r="T547" s="166"/>
    </row>
    <row r="548" spans="1:20">
      <c r="A548" s="171">
        <v>543</v>
      </c>
      <c r="B548" s="172">
        <v>170187</v>
      </c>
      <c r="C548" s="172" t="s">
        <v>1053</v>
      </c>
      <c r="D548" s="172" t="s">
        <v>960</v>
      </c>
      <c r="E548" s="172" t="s">
        <v>364</v>
      </c>
      <c r="F548" s="172" t="s">
        <v>2231</v>
      </c>
      <c r="G548" s="172">
        <v>8</v>
      </c>
      <c r="H548" s="172">
        <v>4.5</v>
      </c>
      <c r="I548" s="172">
        <v>7</v>
      </c>
      <c r="J548" s="172">
        <v>5</v>
      </c>
      <c r="K548" s="172">
        <v>5.5</v>
      </c>
      <c r="L548" s="172">
        <v>5</v>
      </c>
      <c r="M548" s="174"/>
      <c r="N548" s="172"/>
      <c r="S548" s="166"/>
      <c r="T548" s="166"/>
    </row>
    <row r="549" spans="1:20">
      <c r="A549" s="171">
        <v>544</v>
      </c>
      <c r="B549" s="172">
        <v>170186</v>
      </c>
      <c r="C549" s="172" t="s">
        <v>1054</v>
      </c>
      <c r="D549" s="172" t="s">
        <v>960</v>
      </c>
      <c r="E549" s="172" t="s">
        <v>1005</v>
      </c>
      <c r="F549" s="172" t="s">
        <v>2231</v>
      </c>
      <c r="G549" s="171"/>
      <c r="H549" s="172">
        <v>6.5</v>
      </c>
      <c r="I549" s="171"/>
      <c r="J549" s="172">
        <v>2.5</v>
      </c>
      <c r="K549" s="172">
        <v>5</v>
      </c>
      <c r="L549" s="171"/>
      <c r="M549" s="174"/>
      <c r="N549" s="172"/>
      <c r="S549" s="166"/>
      <c r="T549" s="166"/>
    </row>
    <row r="550" spans="1:20">
      <c r="A550" s="171">
        <v>545</v>
      </c>
      <c r="B550" s="172">
        <v>40138</v>
      </c>
      <c r="C550" s="172" t="s">
        <v>1055</v>
      </c>
      <c r="D550" s="172" t="s">
        <v>1029</v>
      </c>
      <c r="E550" s="172" t="s">
        <v>1056</v>
      </c>
      <c r="F550" s="172" t="s">
        <v>2227</v>
      </c>
      <c r="G550" s="172">
        <v>5.5</v>
      </c>
      <c r="H550" s="172">
        <v>5.5</v>
      </c>
      <c r="I550" s="172">
        <v>5.5</v>
      </c>
      <c r="J550" s="172">
        <v>8</v>
      </c>
      <c r="K550" s="172">
        <v>5</v>
      </c>
      <c r="L550" s="172">
        <v>8</v>
      </c>
      <c r="M550" s="174"/>
      <c r="N550" s="172"/>
      <c r="S550" s="166"/>
      <c r="T550" s="166"/>
    </row>
    <row r="551" spans="1:20">
      <c r="A551" s="171">
        <v>546</v>
      </c>
      <c r="B551" s="172">
        <v>140158</v>
      </c>
      <c r="C551" s="172" t="s">
        <v>1057</v>
      </c>
      <c r="D551" s="172" t="s">
        <v>960</v>
      </c>
      <c r="E551" s="172" t="s">
        <v>1058</v>
      </c>
      <c r="F551" s="172" t="s">
        <v>2231</v>
      </c>
      <c r="G551" s="171"/>
      <c r="H551" s="172">
        <v>3</v>
      </c>
      <c r="I551" s="171"/>
      <c r="J551" s="171"/>
      <c r="K551" s="172">
        <v>5</v>
      </c>
      <c r="L551" s="171"/>
      <c r="M551" s="174"/>
      <c r="N551" s="172"/>
      <c r="S551" s="166"/>
      <c r="T551" s="166"/>
    </row>
    <row r="552" spans="1:20">
      <c r="A552" s="171">
        <v>547</v>
      </c>
      <c r="B552" s="172">
        <v>40141</v>
      </c>
      <c r="C552" s="172" t="s">
        <v>1059</v>
      </c>
      <c r="D552" s="172" t="s">
        <v>1029</v>
      </c>
      <c r="E552" s="172" t="s">
        <v>135</v>
      </c>
      <c r="F552" s="172" t="s">
        <v>2231</v>
      </c>
      <c r="G552" s="172">
        <v>5.5</v>
      </c>
      <c r="H552" s="172">
        <v>5</v>
      </c>
      <c r="I552" s="172">
        <v>3.5</v>
      </c>
      <c r="J552" s="172">
        <v>7</v>
      </c>
      <c r="K552" s="172">
        <v>5</v>
      </c>
      <c r="L552" s="172">
        <v>6</v>
      </c>
      <c r="M552" s="174"/>
      <c r="N552" s="172"/>
      <c r="S552" s="166"/>
      <c r="T552" s="166"/>
    </row>
    <row r="553" spans="1:20">
      <c r="A553" s="171">
        <v>548</v>
      </c>
      <c r="B553" s="172">
        <v>140258</v>
      </c>
      <c r="C553" s="172" t="s">
        <v>1060</v>
      </c>
      <c r="D553" s="172" t="s">
        <v>1061</v>
      </c>
      <c r="E553" s="172" t="s">
        <v>1062</v>
      </c>
      <c r="F553" s="172" t="s">
        <v>2231</v>
      </c>
      <c r="G553" s="172">
        <v>4.5</v>
      </c>
      <c r="H553" s="172">
        <v>6</v>
      </c>
      <c r="I553" s="172">
        <v>7</v>
      </c>
      <c r="J553" s="172">
        <v>2.5</v>
      </c>
      <c r="K553" s="172">
        <v>6.5</v>
      </c>
      <c r="L553" s="172">
        <v>4</v>
      </c>
      <c r="M553" s="174"/>
      <c r="N553" s="172"/>
      <c r="S553" s="166"/>
      <c r="T553" s="166"/>
    </row>
    <row r="554" spans="1:20">
      <c r="A554" s="171">
        <v>549</v>
      </c>
      <c r="B554" s="172">
        <v>170270</v>
      </c>
      <c r="C554" s="172" t="s">
        <v>1063</v>
      </c>
      <c r="D554" s="172" t="s">
        <v>1064</v>
      </c>
      <c r="E554" s="172" t="s">
        <v>1065</v>
      </c>
      <c r="F554" s="172" t="s">
        <v>2231</v>
      </c>
      <c r="G554" s="172">
        <v>2.5</v>
      </c>
      <c r="H554" s="172">
        <v>4</v>
      </c>
      <c r="I554" s="172">
        <v>3</v>
      </c>
      <c r="J554" s="172">
        <v>4</v>
      </c>
      <c r="K554" s="172">
        <v>6</v>
      </c>
      <c r="L554" s="172">
        <v>3.5</v>
      </c>
      <c r="M554" s="174"/>
      <c r="N554" s="172"/>
      <c r="S554" s="166"/>
      <c r="T554" s="166"/>
    </row>
    <row r="555" spans="1:20">
      <c r="A555" s="171">
        <v>550</v>
      </c>
      <c r="B555" s="172">
        <v>40149</v>
      </c>
      <c r="C555" s="172" t="s">
        <v>1066</v>
      </c>
      <c r="D555" s="172" t="s">
        <v>1067</v>
      </c>
      <c r="E555" s="172" t="s">
        <v>1068</v>
      </c>
      <c r="F555" s="172" t="s">
        <v>2227</v>
      </c>
      <c r="G555" s="172">
        <v>6</v>
      </c>
      <c r="H555" s="172">
        <v>5.5</v>
      </c>
      <c r="I555" s="172">
        <v>3</v>
      </c>
      <c r="J555" s="172">
        <v>8</v>
      </c>
      <c r="K555" s="172">
        <v>8</v>
      </c>
      <c r="L555" s="172">
        <v>8</v>
      </c>
      <c r="M555" s="174"/>
      <c r="N555" s="172"/>
      <c r="S555" s="166"/>
      <c r="T555" s="166"/>
    </row>
    <row r="556" spans="1:20">
      <c r="A556" s="171">
        <v>551</v>
      </c>
      <c r="B556" s="172">
        <v>140260</v>
      </c>
      <c r="C556" s="172" t="s">
        <v>1069</v>
      </c>
      <c r="D556" s="172" t="s">
        <v>1070</v>
      </c>
      <c r="E556" s="172" t="s">
        <v>721</v>
      </c>
      <c r="F556" s="172" t="s">
        <v>2231</v>
      </c>
      <c r="G556" s="172">
        <v>5.5</v>
      </c>
      <c r="H556" s="172">
        <v>3.5</v>
      </c>
      <c r="I556" s="172">
        <v>4.5</v>
      </c>
      <c r="J556" s="172">
        <v>1.5</v>
      </c>
      <c r="K556" s="172">
        <v>7</v>
      </c>
      <c r="L556" s="172">
        <v>6</v>
      </c>
      <c r="M556" s="174"/>
      <c r="N556" s="172"/>
      <c r="S556" s="166"/>
      <c r="T556" s="166"/>
    </row>
    <row r="557" spans="1:20">
      <c r="A557" s="171">
        <v>552</v>
      </c>
      <c r="B557" s="172">
        <v>10209</v>
      </c>
      <c r="C557" s="172" t="s">
        <v>1071</v>
      </c>
      <c r="D557" s="172" t="s">
        <v>1070</v>
      </c>
      <c r="E557" s="172" t="s">
        <v>153</v>
      </c>
      <c r="F557" s="172" t="s">
        <v>2231</v>
      </c>
      <c r="G557" s="171"/>
      <c r="H557" s="172">
        <v>5</v>
      </c>
      <c r="I557" s="171"/>
      <c r="J557" s="171"/>
      <c r="K557" s="172">
        <v>5.5</v>
      </c>
      <c r="L557" s="172">
        <v>6.5</v>
      </c>
      <c r="M557" s="174"/>
      <c r="N557" s="172"/>
      <c r="S557" s="166"/>
      <c r="T557" s="166"/>
    </row>
    <row r="558" spans="1:20">
      <c r="A558" s="171">
        <v>553</v>
      </c>
      <c r="B558" s="172">
        <v>140265</v>
      </c>
      <c r="C558" s="172" t="s">
        <v>1072</v>
      </c>
      <c r="D558" s="172" t="s">
        <v>1073</v>
      </c>
      <c r="E558" s="172" t="s">
        <v>715</v>
      </c>
      <c r="F558" s="172" t="s">
        <v>2227</v>
      </c>
      <c r="G558" s="172">
        <v>6.5</v>
      </c>
      <c r="H558" s="172">
        <v>9.5</v>
      </c>
      <c r="I558" s="172">
        <v>8</v>
      </c>
      <c r="J558" s="172">
        <v>5</v>
      </c>
      <c r="K558" s="172">
        <v>10</v>
      </c>
      <c r="L558" s="172">
        <v>9.5</v>
      </c>
      <c r="M558" s="174"/>
      <c r="N558" s="172"/>
      <c r="S558" s="166"/>
      <c r="T558" s="166"/>
    </row>
    <row r="559" spans="1:20">
      <c r="A559" s="171">
        <v>554</v>
      </c>
      <c r="B559" s="172">
        <v>200238</v>
      </c>
      <c r="C559" s="172" t="s">
        <v>1074</v>
      </c>
      <c r="D559" s="172" t="s">
        <v>1073</v>
      </c>
      <c r="E559" s="172" t="s">
        <v>1075</v>
      </c>
      <c r="F559" s="172" t="s">
        <v>2227</v>
      </c>
      <c r="G559" s="172">
        <v>7</v>
      </c>
      <c r="H559" s="172">
        <v>8</v>
      </c>
      <c r="I559" s="172">
        <v>7</v>
      </c>
      <c r="J559" s="172">
        <v>6</v>
      </c>
      <c r="K559" s="172">
        <v>9.5</v>
      </c>
      <c r="L559" s="172">
        <v>9</v>
      </c>
      <c r="M559" s="174"/>
      <c r="N559" s="172"/>
      <c r="S559" s="166"/>
      <c r="T559" s="166"/>
    </row>
    <row r="560" spans="1:20">
      <c r="A560" s="171">
        <v>555</v>
      </c>
      <c r="B560" s="172">
        <v>170271</v>
      </c>
      <c r="C560" s="172" t="s">
        <v>1076</v>
      </c>
      <c r="D560" s="172" t="s">
        <v>1073</v>
      </c>
      <c r="E560" s="172" t="s">
        <v>1077</v>
      </c>
      <c r="F560" s="172" t="s">
        <v>2231</v>
      </c>
      <c r="G560" s="172">
        <v>6</v>
      </c>
      <c r="H560" s="172">
        <v>7.5</v>
      </c>
      <c r="I560" s="172">
        <v>5.5</v>
      </c>
      <c r="J560" s="172">
        <v>7</v>
      </c>
      <c r="K560" s="172">
        <v>9</v>
      </c>
      <c r="L560" s="172">
        <v>6.5</v>
      </c>
      <c r="M560" s="174"/>
      <c r="N560" s="172"/>
      <c r="S560" s="166"/>
      <c r="T560" s="166"/>
    </row>
    <row r="561" spans="1:20">
      <c r="A561" s="171">
        <v>556</v>
      </c>
      <c r="B561" s="172">
        <v>80211</v>
      </c>
      <c r="C561" s="172" t="s">
        <v>722</v>
      </c>
      <c r="D561" s="172" t="s">
        <v>1073</v>
      </c>
      <c r="E561" s="172" t="s">
        <v>734</v>
      </c>
      <c r="F561" s="172" t="s">
        <v>2229</v>
      </c>
      <c r="G561" s="172">
        <v>5.5</v>
      </c>
      <c r="H561" s="172">
        <v>5.5</v>
      </c>
      <c r="I561" s="172">
        <v>5</v>
      </c>
      <c r="J561" s="172">
        <v>6.5</v>
      </c>
      <c r="K561" s="172">
        <v>8</v>
      </c>
      <c r="L561" s="172">
        <v>7</v>
      </c>
      <c r="M561" s="174"/>
      <c r="N561" s="172"/>
      <c r="S561" s="166"/>
      <c r="T561" s="166"/>
    </row>
    <row r="562" spans="1:20">
      <c r="A562" s="171">
        <v>557</v>
      </c>
      <c r="B562" s="172">
        <v>170272</v>
      </c>
      <c r="C562" s="172" t="s">
        <v>1078</v>
      </c>
      <c r="D562" s="172" t="s">
        <v>1073</v>
      </c>
      <c r="E562" s="172" t="s">
        <v>1079</v>
      </c>
      <c r="F562" s="172" t="s">
        <v>2231</v>
      </c>
      <c r="G562" s="172">
        <v>7</v>
      </c>
      <c r="H562" s="172">
        <v>3.5</v>
      </c>
      <c r="I562" s="172">
        <v>3.5</v>
      </c>
      <c r="J562" s="172">
        <v>6</v>
      </c>
      <c r="K562" s="172">
        <v>7.5</v>
      </c>
      <c r="L562" s="172">
        <v>5</v>
      </c>
      <c r="M562" s="174"/>
      <c r="N562" s="172"/>
      <c r="S562" s="166"/>
      <c r="T562" s="166"/>
    </row>
    <row r="563" spans="1:20">
      <c r="A563" s="171">
        <v>558</v>
      </c>
      <c r="B563" s="172">
        <v>80213</v>
      </c>
      <c r="C563" s="172" t="s">
        <v>885</v>
      </c>
      <c r="D563" s="172" t="s">
        <v>1073</v>
      </c>
      <c r="E563" s="172" t="s">
        <v>1080</v>
      </c>
      <c r="F563" s="172" t="s">
        <v>2231</v>
      </c>
      <c r="G563" s="172">
        <v>5</v>
      </c>
      <c r="H563" s="172">
        <v>7.5</v>
      </c>
      <c r="I563" s="172">
        <v>5</v>
      </c>
      <c r="J563" s="172">
        <v>7</v>
      </c>
      <c r="K563" s="172">
        <v>7.5</v>
      </c>
      <c r="L563" s="172">
        <v>5</v>
      </c>
      <c r="M563" s="174"/>
      <c r="N563" s="172"/>
      <c r="S563" s="166"/>
      <c r="T563" s="166"/>
    </row>
    <row r="564" spans="1:20">
      <c r="A564" s="171">
        <v>559</v>
      </c>
      <c r="B564" s="172">
        <v>10211</v>
      </c>
      <c r="C564" s="172" t="s">
        <v>1081</v>
      </c>
      <c r="D564" s="172" t="s">
        <v>1073</v>
      </c>
      <c r="E564" s="172" t="s">
        <v>168</v>
      </c>
      <c r="F564" s="172" t="s">
        <v>2231</v>
      </c>
      <c r="G564" s="172">
        <v>6.5</v>
      </c>
      <c r="H564" s="172">
        <v>8.5</v>
      </c>
      <c r="I564" s="172">
        <v>6</v>
      </c>
      <c r="J564" s="172">
        <v>6</v>
      </c>
      <c r="K564" s="172">
        <v>7</v>
      </c>
      <c r="L564" s="172">
        <v>5.5</v>
      </c>
      <c r="M564" s="174"/>
      <c r="N564" s="172"/>
      <c r="S564" s="166"/>
      <c r="T564" s="166"/>
    </row>
    <row r="565" spans="1:20">
      <c r="A565" s="171">
        <v>560</v>
      </c>
      <c r="B565" s="172">
        <v>40238</v>
      </c>
      <c r="C565" s="172" t="s">
        <v>1082</v>
      </c>
      <c r="D565" s="172" t="s">
        <v>1073</v>
      </c>
      <c r="E565" s="172" t="s">
        <v>1083</v>
      </c>
      <c r="F565" s="172" t="s">
        <v>2231</v>
      </c>
      <c r="G565" s="172">
        <v>4</v>
      </c>
      <c r="H565" s="172">
        <v>4.5</v>
      </c>
      <c r="I565" s="172">
        <v>3</v>
      </c>
      <c r="J565" s="172">
        <v>4</v>
      </c>
      <c r="K565" s="172">
        <v>6</v>
      </c>
      <c r="L565" s="172">
        <v>3.5</v>
      </c>
      <c r="M565" s="174"/>
      <c r="N565" s="172"/>
      <c r="S565" s="166"/>
      <c r="T565" s="166"/>
    </row>
    <row r="566" spans="1:20">
      <c r="A566" s="171">
        <v>561</v>
      </c>
      <c r="B566" s="172">
        <v>200239</v>
      </c>
      <c r="C566" s="172" t="s">
        <v>620</v>
      </c>
      <c r="D566" s="172" t="s">
        <v>1073</v>
      </c>
      <c r="E566" s="172" t="s">
        <v>1084</v>
      </c>
      <c r="F566" s="172" t="s">
        <v>2231</v>
      </c>
      <c r="G566" s="172">
        <v>5</v>
      </c>
      <c r="H566" s="172">
        <v>6.5</v>
      </c>
      <c r="I566" s="172">
        <v>6</v>
      </c>
      <c r="J566" s="172">
        <v>6</v>
      </c>
      <c r="K566" s="172">
        <v>6</v>
      </c>
      <c r="L566" s="172">
        <v>4</v>
      </c>
      <c r="M566" s="174"/>
      <c r="N566" s="172"/>
      <c r="S566" s="166"/>
      <c r="T566" s="166"/>
    </row>
    <row r="567" spans="1:20">
      <c r="A567" s="171">
        <v>562</v>
      </c>
      <c r="B567" s="172">
        <v>170273</v>
      </c>
      <c r="C567" s="172" t="s">
        <v>1085</v>
      </c>
      <c r="D567" s="172" t="s">
        <v>1086</v>
      </c>
      <c r="E567" s="172" t="s">
        <v>568</v>
      </c>
      <c r="F567" s="172" t="s">
        <v>2229</v>
      </c>
      <c r="G567" s="172">
        <v>7.5</v>
      </c>
      <c r="H567" s="172">
        <v>6.5</v>
      </c>
      <c r="I567" s="172">
        <v>4.5</v>
      </c>
      <c r="J567" s="172">
        <v>8</v>
      </c>
      <c r="K567" s="172">
        <v>5.5</v>
      </c>
      <c r="L567" s="172">
        <v>7.5</v>
      </c>
      <c r="M567" s="174"/>
      <c r="N567" s="172"/>
      <c r="S567" s="166"/>
      <c r="T567" s="166"/>
    </row>
    <row r="568" spans="1:20">
      <c r="A568" s="171">
        <v>563</v>
      </c>
      <c r="B568" s="172">
        <v>200240</v>
      </c>
      <c r="C568" s="172" t="s">
        <v>1087</v>
      </c>
      <c r="D568" s="172" t="s">
        <v>1073</v>
      </c>
      <c r="E568" s="172" t="s">
        <v>1088</v>
      </c>
      <c r="F568" s="172" t="s">
        <v>2231</v>
      </c>
      <c r="G568" s="172">
        <v>6.5</v>
      </c>
      <c r="H568" s="172">
        <v>7</v>
      </c>
      <c r="I568" s="172">
        <v>4</v>
      </c>
      <c r="J568" s="172">
        <v>7.5</v>
      </c>
      <c r="K568" s="172">
        <v>5</v>
      </c>
      <c r="L568" s="172">
        <v>3.5</v>
      </c>
      <c r="M568" s="174"/>
      <c r="N568" s="172"/>
      <c r="S568" s="166"/>
      <c r="T568" s="166"/>
    </row>
    <row r="569" spans="1:20">
      <c r="A569" s="171">
        <v>564</v>
      </c>
      <c r="B569" s="172">
        <v>170275</v>
      </c>
      <c r="C569" s="172" t="s">
        <v>1089</v>
      </c>
      <c r="D569" s="172" t="s">
        <v>1090</v>
      </c>
      <c r="E569" s="172" t="s">
        <v>1091</v>
      </c>
      <c r="F569" s="172" t="s">
        <v>2231</v>
      </c>
      <c r="G569" s="172">
        <v>9.5</v>
      </c>
      <c r="H569" s="172">
        <v>7.5</v>
      </c>
      <c r="I569" s="172">
        <v>6</v>
      </c>
      <c r="J569" s="172">
        <v>9</v>
      </c>
      <c r="K569" s="172">
        <v>6</v>
      </c>
      <c r="L569" s="172">
        <v>5</v>
      </c>
      <c r="M569" s="174"/>
      <c r="N569" s="172"/>
      <c r="S569" s="166"/>
      <c r="T569" s="166"/>
    </row>
    <row r="570" spans="1:20">
      <c r="A570" s="171">
        <v>565</v>
      </c>
      <c r="B570" s="172">
        <v>10212</v>
      </c>
      <c r="C570" s="172" t="s">
        <v>1092</v>
      </c>
      <c r="D570" s="172" t="s">
        <v>1093</v>
      </c>
      <c r="E570" s="172" t="s">
        <v>1094</v>
      </c>
      <c r="F570" s="172" t="s">
        <v>2231</v>
      </c>
      <c r="G570" s="172">
        <v>6.5</v>
      </c>
      <c r="H570" s="172">
        <v>3</v>
      </c>
      <c r="I570" s="172">
        <v>3</v>
      </c>
      <c r="J570" s="171"/>
      <c r="K570" s="172">
        <v>6.5</v>
      </c>
      <c r="L570" s="172">
        <v>2.5</v>
      </c>
      <c r="M570" s="174"/>
      <c r="N570" s="172"/>
      <c r="S570" s="166"/>
      <c r="T570" s="166"/>
    </row>
    <row r="571" spans="1:20">
      <c r="A571" s="171">
        <v>566</v>
      </c>
      <c r="B571" s="172">
        <v>80132</v>
      </c>
      <c r="C571" s="172" t="s">
        <v>576</v>
      </c>
      <c r="D571" s="172" t="s">
        <v>1095</v>
      </c>
      <c r="E571" s="172" t="s">
        <v>1096</v>
      </c>
      <c r="F571" s="172" t="s">
        <v>2227</v>
      </c>
      <c r="G571" s="172">
        <v>6</v>
      </c>
      <c r="H571" s="172">
        <v>7.5</v>
      </c>
      <c r="I571" s="172">
        <v>6.5</v>
      </c>
      <c r="J571" s="172">
        <v>6</v>
      </c>
      <c r="K571" s="172">
        <v>5.5</v>
      </c>
      <c r="L571" s="172">
        <v>9.5</v>
      </c>
      <c r="M571" s="174"/>
      <c r="N571" s="172"/>
      <c r="S571" s="166"/>
      <c r="T571" s="166"/>
    </row>
    <row r="572" spans="1:20">
      <c r="A572" s="171">
        <v>567</v>
      </c>
      <c r="B572" s="172">
        <v>80214</v>
      </c>
      <c r="C572" s="172" t="s">
        <v>1097</v>
      </c>
      <c r="D572" s="172" t="s">
        <v>1098</v>
      </c>
      <c r="E572" s="172" t="s">
        <v>1099</v>
      </c>
      <c r="F572" s="172" t="s">
        <v>2231</v>
      </c>
      <c r="G572" s="172">
        <v>5.5</v>
      </c>
      <c r="H572" s="172">
        <v>7</v>
      </c>
      <c r="I572" s="172">
        <v>5.5</v>
      </c>
      <c r="J572" s="172">
        <v>9</v>
      </c>
      <c r="K572" s="172">
        <v>10</v>
      </c>
      <c r="L572" s="172">
        <v>6</v>
      </c>
      <c r="M572" s="174"/>
      <c r="N572" s="172"/>
      <c r="S572" s="166"/>
      <c r="T572" s="166"/>
    </row>
    <row r="573" spans="1:20">
      <c r="A573" s="171">
        <v>568</v>
      </c>
      <c r="B573" s="172">
        <v>170277</v>
      </c>
      <c r="C573" s="172" t="s">
        <v>735</v>
      </c>
      <c r="D573" s="172" t="s">
        <v>1100</v>
      </c>
      <c r="E573" s="172" t="s">
        <v>1101</v>
      </c>
      <c r="F573" s="172" t="s">
        <v>2231</v>
      </c>
      <c r="G573" s="172">
        <v>7</v>
      </c>
      <c r="H573" s="172">
        <v>7.5</v>
      </c>
      <c r="I573" s="172">
        <v>4</v>
      </c>
      <c r="J573" s="172">
        <v>0.5</v>
      </c>
      <c r="K573" s="172">
        <v>7.5</v>
      </c>
      <c r="L573" s="172">
        <v>6</v>
      </c>
      <c r="M573" s="174"/>
      <c r="N573" s="172"/>
      <c r="S573" s="166"/>
      <c r="T573" s="166"/>
    </row>
    <row r="574" spans="1:20">
      <c r="A574" s="171">
        <v>569</v>
      </c>
      <c r="B574" s="172">
        <v>140266</v>
      </c>
      <c r="C574" s="172" t="s">
        <v>109</v>
      </c>
      <c r="D574" s="172" t="s">
        <v>1100</v>
      </c>
      <c r="E574" s="172" t="s">
        <v>1102</v>
      </c>
      <c r="F574" s="172" t="s">
        <v>2229</v>
      </c>
      <c r="G574" s="172">
        <v>6.5</v>
      </c>
      <c r="H574" s="172">
        <v>8.5</v>
      </c>
      <c r="I574" s="172">
        <v>6</v>
      </c>
      <c r="J574" s="172">
        <v>8</v>
      </c>
      <c r="K574" s="172">
        <v>7.5</v>
      </c>
      <c r="L574" s="172">
        <v>7</v>
      </c>
      <c r="M574" s="174"/>
      <c r="N574" s="172"/>
      <c r="S574" s="166"/>
      <c r="T574" s="166"/>
    </row>
    <row r="575" spans="1:20">
      <c r="A575" s="171">
        <v>570</v>
      </c>
      <c r="B575" s="172">
        <v>200243</v>
      </c>
      <c r="C575" s="172" t="s">
        <v>94</v>
      </c>
      <c r="D575" s="172" t="s">
        <v>1100</v>
      </c>
      <c r="E575" s="172" t="s">
        <v>1103</v>
      </c>
      <c r="F575" s="172" t="s">
        <v>2229</v>
      </c>
      <c r="G575" s="172">
        <v>8.5</v>
      </c>
      <c r="H575" s="172">
        <v>7.5</v>
      </c>
      <c r="I575" s="172">
        <v>5.5</v>
      </c>
      <c r="J575" s="172">
        <v>5</v>
      </c>
      <c r="K575" s="172">
        <v>7.5</v>
      </c>
      <c r="L575" s="172">
        <v>7.5</v>
      </c>
      <c r="M575" s="174"/>
      <c r="N575" s="172"/>
      <c r="S575" s="166"/>
      <c r="T575" s="166"/>
    </row>
    <row r="576" spans="1:20">
      <c r="A576" s="171">
        <v>571</v>
      </c>
      <c r="B576" s="172">
        <v>120141</v>
      </c>
      <c r="C576" s="172" t="s">
        <v>620</v>
      </c>
      <c r="D576" s="172" t="s">
        <v>1100</v>
      </c>
      <c r="E576" s="172" t="s">
        <v>1104</v>
      </c>
      <c r="F576" s="172" t="s">
        <v>2231</v>
      </c>
      <c r="G576" s="172">
        <v>4.5</v>
      </c>
      <c r="H576" s="172">
        <v>4.5</v>
      </c>
      <c r="I576" s="172">
        <v>3.5</v>
      </c>
      <c r="J576" s="172">
        <v>6</v>
      </c>
      <c r="K576" s="172">
        <v>5</v>
      </c>
      <c r="L576" s="172">
        <v>5.5</v>
      </c>
      <c r="M576" s="174"/>
      <c r="N576" s="172"/>
      <c r="S576" s="166"/>
      <c r="T576" s="166"/>
    </row>
    <row r="577" spans="1:20">
      <c r="A577" s="171">
        <v>572</v>
      </c>
      <c r="B577" s="172">
        <v>40257</v>
      </c>
      <c r="C577" s="172" t="s">
        <v>412</v>
      </c>
      <c r="D577" s="172" t="s">
        <v>1105</v>
      </c>
      <c r="E577" s="172" t="s">
        <v>1014</v>
      </c>
      <c r="F577" s="172" t="s">
        <v>2227</v>
      </c>
      <c r="G577" s="172">
        <v>6</v>
      </c>
      <c r="H577" s="172">
        <v>6.5</v>
      </c>
      <c r="I577" s="172">
        <v>7</v>
      </c>
      <c r="J577" s="172">
        <v>7</v>
      </c>
      <c r="K577" s="172">
        <v>10</v>
      </c>
      <c r="L577" s="172">
        <v>10</v>
      </c>
      <c r="M577" s="174"/>
      <c r="N577" s="172"/>
      <c r="S577" s="166"/>
      <c r="T577" s="166"/>
    </row>
    <row r="578" spans="1:20">
      <c r="A578" s="171">
        <v>573</v>
      </c>
      <c r="B578" s="172">
        <v>240003</v>
      </c>
      <c r="C578" s="172" t="s">
        <v>1106</v>
      </c>
      <c r="D578" s="172" t="s">
        <v>1105</v>
      </c>
      <c r="E578" s="172" t="s">
        <v>752</v>
      </c>
      <c r="F578" s="172" t="s">
        <v>2231</v>
      </c>
      <c r="G578" s="172">
        <v>5</v>
      </c>
      <c r="H578" s="172">
        <v>2.5</v>
      </c>
      <c r="I578" s="172">
        <v>3</v>
      </c>
      <c r="J578" s="172">
        <v>9</v>
      </c>
      <c r="K578" s="172">
        <v>9.5</v>
      </c>
      <c r="L578" s="172">
        <v>5.5</v>
      </c>
      <c r="M578" s="174"/>
      <c r="N578" s="172"/>
      <c r="S578" s="166"/>
      <c r="T578" s="166"/>
    </row>
    <row r="579" spans="1:20">
      <c r="A579" s="171">
        <v>574</v>
      </c>
      <c r="B579" s="172">
        <v>170299</v>
      </c>
      <c r="C579" s="172" t="s">
        <v>1107</v>
      </c>
      <c r="D579" s="172" t="s">
        <v>1105</v>
      </c>
      <c r="E579" s="172" t="s">
        <v>1108</v>
      </c>
      <c r="F579" s="172" t="s">
        <v>2227</v>
      </c>
      <c r="G579" s="172">
        <v>7.5</v>
      </c>
      <c r="H579" s="172">
        <v>7</v>
      </c>
      <c r="I579" s="172">
        <v>5</v>
      </c>
      <c r="J579" s="172">
        <v>5.5</v>
      </c>
      <c r="K579" s="172">
        <v>9.5</v>
      </c>
      <c r="L579" s="172">
        <v>8</v>
      </c>
      <c r="M579" s="174"/>
      <c r="N579" s="172"/>
      <c r="S579" s="166"/>
      <c r="T579" s="166"/>
    </row>
    <row r="580" spans="1:20">
      <c r="A580" s="171">
        <v>575</v>
      </c>
      <c r="B580" s="172">
        <v>170298</v>
      </c>
      <c r="C580" s="172" t="s">
        <v>412</v>
      </c>
      <c r="D580" s="172" t="s">
        <v>1105</v>
      </c>
      <c r="E580" s="172" t="s">
        <v>1109</v>
      </c>
      <c r="F580" s="172" t="s">
        <v>2231</v>
      </c>
      <c r="G580" s="172">
        <v>3.5</v>
      </c>
      <c r="H580" s="172">
        <v>8</v>
      </c>
      <c r="I580" s="172">
        <v>4</v>
      </c>
      <c r="J580" s="172">
        <v>4</v>
      </c>
      <c r="K580" s="172">
        <v>9</v>
      </c>
      <c r="L580" s="172">
        <v>5.5</v>
      </c>
      <c r="M580" s="174"/>
      <c r="N580" s="172"/>
      <c r="S580" s="166"/>
      <c r="T580" s="166"/>
    </row>
    <row r="581" spans="1:20">
      <c r="A581" s="171">
        <v>576</v>
      </c>
      <c r="B581" s="172">
        <v>80231</v>
      </c>
      <c r="C581" s="172" t="s">
        <v>1110</v>
      </c>
      <c r="D581" s="172" t="s">
        <v>1105</v>
      </c>
      <c r="E581" s="172" t="s">
        <v>1111</v>
      </c>
      <c r="F581" s="172" t="s">
        <v>2227</v>
      </c>
      <c r="G581" s="172">
        <v>5.5</v>
      </c>
      <c r="H581" s="172">
        <v>5.5</v>
      </c>
      <c r="I581" s="172">
        <v>6</v>
      </c>
      <c r="J581" s="172">
        <v>8</v>
      </c>
      <c r="K581" s="172">
        <v>8</v>
      </c>
      <c r="L581" s="172">
        <v>8</v>
      </c>
      <c r="M581" s="174"/>
      <c r="N581" s="172"/>
      <c r="S581" s="166"/>
      <c r="T581" s="166"/>
    </row>
    <row r="582" spans="1:20">
      <c r="A582" s="171">
        <v>577</v>
      </c>
      <c r="B582" s="172">
        <v>80233</v>
      </c>
      <c r="C582" s="172" t="s">
        <v>249</v>
      </c>
      <c r="D582" s="172" t="s">
        <v>1105</v>
      </c>
      <c r="E582" s="172" t="s">
        <v>1112</v>
      </c>
      <c r="F582" s="172" t="s">
        <v>2231</v>
      </c>
      <c r="G582" s="172">
        <v>5</v>
      </c>
      <c r="H582" s="172">
        <v>3.5</v>
      </c>
      <c r="I582" s="172">
        <v>4.5</v>
      </c>
      <c r="J582" s="172">
        <v>0.5</v>
      </c>
      <c r="K582" s="172">
        <v>8</v>
      </c>
      <c r="L582" s="172">
        <v>6</v>
      </c>
      <c r="M582" s="174"/>
      <c r="N582" s="172"/>
      <c r="S582" s="166"/>
      <c r="T582" s="166"/>
    </row>
    <row r="583" spans="1:20">
      <c r="A583" s="171">
        <v>578</v>
      </c>
      <c r="B583" s="172">
        <v>200259</v>
      </c>
      <c r="C583" s="172" t="s">
        <v>412</v>
      </c>
      <c r="D583" s="172" t="s">
        <v>1105</v>
      </c>
      <c r="E583" s="172" t="s">
        <v>1113</v>
      </c>
      <c r="F583" s="172" t="s">
        <v>2231</v>
      </c>
      <c r="G583" s="172">
        <v>7</v>
      </c>
      <c r="H583" s="172">
        <v>3.5</v>
      </c>
      <c r="I583" s="172">
        <v>2</v>
      </c>
      <c r="J583" s="172">
        <v>5.5</v>
      </c>
      <c r="K583" s="172">
        <v>7.5</v>
      </c>
      <c r="L583" s="172">
        <v>6</v>
      </c>
      <c r="M583" s="174"/>
      <c r="N583" s="172"/>
      <c r="S583" s="166"/>
      <c r="T583" s="166"/>
    </row>
    <row r="584" spans="1:20">
      <c r="A584" s="171">
        <v>579</v>
      </c>
      <c r="B584" s="172">
        <v>80235</v>
      </c>
      <c r="C584" s="172" t="s">
        <v>1107</v>
      </c>
      <c r="D584" s="172" t="s">
        <v>1105</v>
      </c>
      <c r="E584" s="172" t="s">
        <v>1114</v>
      </c>
      <c r="F584" s="172" t="s">
        <v>2231</v>
      </c>
      <c r="G584" s="172">
        <v>4</v>
      </c>
      <c r="H584" s="172">
        <v>4.5</v>
      </c>
      <c r="I584" s="172">
        <v>1.5</v>
      </c>
      <c r="J584" s="172">
        <v>2</v>
      </c>
      <c r="K584" s="172">
        <v>7</v>
      </c>
      <c r="L584" s="172">
        <v>5</v>
      </c>
      <c r="M584" s="174"/>
      <c r="N584" s="172"/>
      <c r="S584" s="166"/>
      <c r="T584" s="166"/>
    </row>
    <row r="585" spans="1:20">
      <c r="A585" s="171">
        <v>580</v>
      </c>
      <c r="B585" s="172">
        <v>80232</v>
      </c>
      <c r="C585" s="172" t="s">
        <v>412</v>
      </c>
      <c r="D585" s="172" t="s">
        <v>1105</v>
      </c>
      <c r="E585" s="172" t="s">
        <v>1115</v>
      </c>
      <c r="F585" s="172" t="s">
        <v>2231</v>
      </c>
      <c r="G585" s="172">
        <v>7</v>
      </c>
      <c r="H585" s="172">
        <v>5.5</v>
      </c>
      <c r="I585" s="172">
        <v>5</v>
      </c>
      <c r="J585" s="172">
        <v>4</v>
      </c>
      <c r="K585" s="172">
        <v>6.5</v>
      </c>
      <c r="L585" s="172">
        <v>5.5</v>
      </c>
      <c r="M585" s="174"/>
      <c r="N585" s="172"/>
      <c r="S585" s="166"/>
      <c r="T585" s="166"/>
    </row>
    <row r="586" spans="1:20">
      <c r="A586" s="171">
        <v>581</v>
      </c>
      <c r="B586" s="172">
        <v>140287</v>
      </c>
      <c r="C586" s="172" t="s">
        <v>1116</v>
      </c>
      <c r="D586" s="172" t="s">
        <v>1105</v>
      </c>
      <c r="E586" s="172" t="s">
        <v>927</v>
      </c>
      <c r="F586" s="172" t="s">
        <v>2231</v>
      </c>
      <c r="G586" s="172">
        <v>6.5</v>
      </c>
      <c r="H586" s="172">
        <v>8</v>
      </c>
      <c r="I586" s="172">
        <v>6</v>
      </c>
      <c r="J586" s="172">
        <v>7.5</v>
      </c>
      <c r="K586" s="172">
        <v>6.5</v>
      </c>
      <c r="L586" s="172">
        <v>6.5</v>
      </c>
      <c r="M586" s="174"/>
      <c r="N586" s="172"/>
      <c r="S586" s="166"/>
      <c r="T586" s="166"/>
    </row>
    <row r="587" spans="1:20">
      <c r="A587" s="171">
        <v>582</v>
      </c>
      <c r="B587" s="172">
        <v>40255</v>
      </c>
      <c r="C587" s="172" t="s">
        <v>1117</v>
      </c>
      <c r="D587" s="172" t="s">
        <v>1118</v>
      </c>
      <c r="E587" s="172" t="s">
        <v>1119</v>
      </c>
      <c r="F587" s="172" t="s">
        <v>2227</v>
      </c>
      <c r="G587" s="172">
        <v>6</v>
      </c>
      <c r="H587" s="172">
        <v>5</v>
      </c>
      <c r="I587" s="172">
        <v>6.5</v>
      </c>
      <c r="J587" s="172">
        <v>4</v>
      </c>
      <c r="K587" s="172">
        <v>6.5</v>
      </c>
      <c r="L587" s="172">
        <v>9.5</v>
      </c>
      <c r="M587" s="174"/>
      <c r="N587" s="172"/>
      <c r="S587" s="166"/>
      <c r="T587" s="166"/>
    </row>
    <row r="588" spans="1:20">
      <c r="A588" s="171">
        <v>583</v>
      </c>
      <c r="B588" s="172">
        <v>10227</v>
      </c>
      <c r="C588" s="172" t="s">
        <v>1120</v>
      </c>
      <c r="D588" s="172" t="s">
        <v>1121</v>
      </c>
      <c r="E588" s="172" t="s">
        <v>1122</v>
      </c>
      <c r="F588" s="172" t="s">
        <v>2227</v>
      </c>
      <c r="G588" s="172">
        <v>7.5</v>
      </c>
      <c r="H588" s="172">
        <v>6.5</v>
      </c>
      <c r="I588" s="172">
        <v>6.5</v>
      </c>
      <c r="J588" s="172">
        <v>8</v>
      </c>
      <c r="K588" s="172">
        <v>6.5</v>
      </c>
      <c r="L588" s="172">
        <v>8.5</v>
      </c>
      <c r="M588" s="174"/>
      <c r="N588" s="172"/>
      <c r="S588" s="166"/>
      <c r="T588" s="166"/>
    </row>
    <row r="589" spans="1:20">
      <c r="A589" s="171">
        <v>584</v>
      </c>
      <c r="B589" s="172">
        <v>80234</v>
      </c>
      <c r="C589" s="172" t="s">
        <v>1123</v>
      </c>
      <c r="D589" s="172" t="s">
        <v>1105</v>
      </c>
      <c r="E589" s="172" t="s">
        <v>1124</v>
      </c>
      <c r="F589" s="172" t="s">
        <v>2231</v>
      </c>
      <c r="G589" s="172">
        <v>3.5</v>
      </c>
      <c r="H589" s="172">
        <v>4.5</v>
      </c>
      <c r="I589" s="172">
        <v>4.5</v>
      </c>
      <c r="J589" s="172">
        <v>7.5</v>
      </c>
      <c r="K589" s="172">
        <v>6.5</v>
      </c>
      <c r="L589" s="172">
        <v>4.5</v>
      </c>
      <c r="M589" s="174"/>
      <c r="N589" s="172"/>
      <c r="S589" s="166"/>
      <c r="T589" s="166"/>
    </row>
    <row r="590" spans="1:20">
      <c r="A590" s="171">
        <v>585</v>
      </c>
      <c r="B590" s="172">
        <v>40256</v>
      </c>
      <c r="C590" s="172" t="s">
        <v>1125</v>
      </c>
      <c r="D590" s="172" t="s">
        <v>1105</v>
      </c>
      <c r="E590" s="172" t="s">
        <v>1126</v>
      </c>
      <c r="F590" s="172" t="s">
        <v>2229</v>
      </c>
      <c r="G590" s="172">
        <v>2.5</v>
      </c>
      <c r="H590" s="172">
        <v>5.5</v>
      </c>
      <c r="I590" s="172">
        <v>4</v>
      </c>
      <c r="J590" s="172">
        <v>4</v>
      </c>
      <c r="K590" s="172">
        <v>6</v>
      </c>
      <c r="L590" s="172">
        <v>7.5</v>
      </c>
      <c r="M590" s="174"/>
      <c r="N590" s="172"/>
      <c r="S590" s="166"/>
      <c r="T590" s="166"/>
    </row>
    <row r="591" spans="1:20">
      <c r="A591" s="171">
        <v>586</v>
      </c>
      <c r="B591" s="172">
        <v>200257</v>
      </c>
      <c r="C591" s="172" t="s">
        <v>1127</v>
      </c>
      <c r="D591" s="172" t="s">
        <v>1105</v>
      </c>
      <c r="E591" s="172" t="s">
        <v>1128</v>
      </c>
      <c r="F591" s="172" t="s">
        <v>2231</v>
      </c>
      <c r="G591" s="172">
        <v>5.5</v>
      </c>
      <c r="H591" s="172">
        <v>5</v>
      </c>
      <c r="I591" s="172">
        <v>4</v>
      </c>
      <c r="J591" s="172">
        <v>5</v>
      </c>
      <c r="K591" s="172">
        <v>5</v>
      </c>
      <c r="L591" s="172">
        <v>3</v>
      </c>
      <c r="M591" s="174"/>
      <c r="N591" s="172"/>
      <c r="S591" s="166"/>
      <c r="T591" s="166"/>
    </row>
    <row r="592" spans="1:20">
      <c r="A592" s="171">
        <v>587</v>
      </c>
      <c r="B592" s="172">
        <v>140165</v>
      </c>
      <c r="C592" s="172" t="s">
        <v>1129</v>
      </c>
      <c r="D592" s="172" t="s">
        <v>1130</v>
      </c>
      <c r="E592" s="172" t="s">
        <v>1131</v>
      </c>
      <c r="F592" s="172" t="s">
        <v>2227</v>
      </c>
      <c r="G592" s="172">
        <v>5.5</v>
      </c>
      <c r="H592" s="172">
        <v>4</v>
      </c>
      <c r="I592" s="172">
        <v>4.5</v>
      </c>
      <c r="J592" s="172">
        <v>7.5</v>
      </c>
      <c r="K592" s="172">
        <v>9.5</v>
      </c>
      <c r="L592" s="172">
        <v>8</v>
      </c>
      <c r="M592" s="174"/>
      <c r="N592" s="172"/>
      <c r="S592" s="166"/>
      <c r="T592" s="166"/>
    </row>
    <row r="593" spans="1:20">
      <c r="A593" s="171">
        <v>588</v>
      </c>
      <c r="B593" s="172">
        <v>40152</v>
      </c>
      <c r="C593" s="172" t="s">
        <v>563</v>
      </c>
      <c r="D593" s="172" t="s">
        <v>1130</v>
      </c>
      <c r="E593" s="172" t="s">
        <v>1132</v>
      </c>
      <c r="F593" s="172" t="s">
        <v>2227</v>
      </c>
      <c r="G593" s="172">
        <v>7</v>
      </c>
      <c r="H593" s="172">
        <v>7.5</v>
      </c>
      <c r="I593" s="172">
        <v>4</v>
      </c>
      <c r="J593" s="172">
        <v>8.5</v>
      </c>
      <c r="K593" s="172">
        <v>8.5</v>
      </c>
      <c r="L593" s="172">
        <v>9</v>
      </c>
      <c r="M593" s="174"/>
      <c r="N593" s="172"/>
      <c r="S593" s="166"/>
      <c r="T593" s="166"/>
    </row>
    <row r="594" spans="1:20">
      <c r="A594" s="171">
        <v>589</v>
      </c>
      <c r="B594" s="172">
        <v>40150</v>
      </c>
      <c r="C594" s="172" t="s">
        <v>1133</v>
      </c>
      <c r="D594" s="172" t="s">
        <v>1130</v>
      </c>
      <c r="E594" s="172" t="s">
        <v>1134</v>
      </c>
      <c r="F594" s="172" t="s">
        <v>2227</v>
      </c>
      <c r="G594" s="172">
        <v>6.5</v>
      </c>
      <c r="H594" s="172">
        <v>8</v>
      </c>
      <c r="I594" s="172">
        <v>4</v>
      </c>
      <c r="J594" s="172">
        <v>8</v>
      </c>
      <c r="K594" s="172">
        <v>8.5</v>
      </c>
      <c r="L594" s="172">
        <v>10</v>
      </c>
      <c r="M594" s="174"/>
      <c r="N594" s="172"/>
      <c r="S594" s="166"/>
      <c r="T594" s="166"/>
    </row>
    <row r="595" spans="1:20">
      <c r="A595" s="171">
        <v>590</v>
      </c>
      <c r="B595" s="172">
        <v>40151</v>
      </c>
      <c r="C595" s="172" t="s">
        <v>911</v>
      </c>
      <c r="D595" s="172" t="s">
        <v>1130</v>
      </c>
      <c r="E595" s="172" t="s">
        <v>715</v>
      </c>
      <c r="F595" s="172" t="s">
        <v>2229</v>
      </c>
      <c r="G595" s="172">
        <v>5</v>
      </c>
      <c r="H595" s="172">
        <v>4</v>
      </c>
      <c r="I595" s="172">
        <v>5</v>
      </c>
      <c r="J595" s="172">
        <v>8</v>
      </c>
      <c r="K595" s="172">
        <v>8</v>
      </c>
      <c r="L595" s="172">
        <v>7.5</v>
      </c>
      <c r="M595" s="174"/>
      <c r="N595" s="172"/>
      <c r="S595" s="166"/>
      <c r="T595" s="166"/>
    </row>
    <row r="596" spans="1:20">
      <c r="A596" s="171">
        <v>591</v>
      </c>
      <c r="B596" s="172">
        <v>140168</v>
      </c>
      <c r="C596" s="172" t="s">
        <v>1135</v>
      </c>
      <c r="D596" s="172" t="s">
        <v>1130</v>
      </c>
      <c r="E596" s="172" t="s">
        <v>1136</v>
      </c>
      <c r="F596" s="172" t="s">
        <v>2231</v>
      </c>
      <c r="G596" s="172">
        <v>4.5</v>
      </c>
      <c r="H596" s="172">
        <v>6.5</v>
      </c>
      <c r="I596" s="172">
        <v>3</v>
      </c>
      <c r="J596" s="172">
        <v>2</v>
      </c>
      <c r="K596" s="172">
        <v>7.5</v>
      </c>
      <c r="L596" s="172">
        <v>4.5</v>
      </c>
      <c r="M596" s="174"/>
      <c r="N596" s="172"/>
      <c r="S596" s="166"/>
      <c r="T596" s="166"/>
    </row>
    <row r="597" spans="1:20">
      <c r="A597" s="171">
        <v>592</v>
      </c>
      <c r="B597" s="172">
        <v>200143</v>
      </c>
      <c r="C597" s="172" t="s">
        <v>1137</v>
      </c>
      <c r="D597" s="172" t="s">
        <v>1130</v>
      </c>
      <c r="E597" s="172" t="s">
        <v>1138</v>
      </c>
      <c r="F597" s="172" t="s">
        <v>2227</v>
      </c>
      <c r="G597" s="172">
        <v>8</v>
      </c>
      <c r="H597" s="172">
        <v>7</v>
      </c>
      <c r="I597" s="172">
        <v>4.5</v>
      </c>
      <c r="J597" s="172">
        <v>3.5</v>
      </c>
      <c r="K597" s="172">
        <v>7</v>
      </c>
      <c r="L597" s="172">
        <v>8</v>
      </c>
      <c r="M597" s="174"/>
      <c r="N597" s="172"/>
      <c r="S597" s="166"/>
      <c r="T597" s="166"/>
    </row>
    <row r="598" spans="1:20">
      <c r="A598" s="171">
        <v>593</v>
      </c>
      <c r="B598" s="172">
        <v>200144</v>
      </c>
      <c r="C598" s="172" t="s">
        <v>595</v>
      </c>
      <c r="D598" s="172" t="s">
        <v>1130</v>
      </c>
      <c r="E598" s="172" t="s">
        <v>1139</v>
      </c>
      <c r="F598" s="172" t="s">
        <v>2227</v>
      </c>
      <c r="G598" s="172">
        <v>7.5</v>
      </c>
      <c r="H598" s="172">
        <v>9</v>
      </c>
      <c r="I598" s="172">
        <v>5</v>
      </c>
      <c r="J598" s="172">
        <v>7</v>
      </c>
      <c r="K598" s="172">
        <v>6.5</v>
      </c>
      <c r="L598" s="172">
        <v>8</v>
      </c>
      <c r="M598" s="174"/>
      <c r="N598" s="172"/>
      <c r="S598" s="166"/>
      <c r="T598" s="166"/>
    </row>
    <row r="599" spans="1:20">
      <c r="A599" s="171">
        <v>594</v>
      </c>
      <c r="B599" s="172">
        <v>80130</v>
      </c>
      <c r="C599" s="172" t="s">
        <v>1140</v>
      </c>
      <c r="D599" s="172" t="s">
        <v>1130</v>
      </c>
      <c r="E599" s="172" t="s">
        <v>1141</v>
      </c>
      <c r="F599" s="172" t="s">
        <v>2231</v>
      </c>
      <c r="G599" s="172">
        <v>7</v>
      </c>
      <c r="H599" s="172">
        <v>5</v>
      </c>
      <c r="I599" s="172">
        <v>5</v>
      </c>
      <c r="J599" s="172">
        <v>5.5</v>
      </c>
      <c r="K599" s="172">
        <v>6.5</v>
      </c>
      <c r="L599" s="172">
        <v>3.5</v>
      </c>
      <c r="M599" s="174"/>
      <c r="N599" s="172"/>
      <c r="S599" s="166"/>
      <c r="T599" s="166"/>
    </row>
    <row r="600" spans="1:20">
      <c r="A600" s="171">
        <v>595</v>
      </c>
      <c r="B600" s="172">
        <v>200142</v>
      </c>
      <c r="C600" s="172" t="s">
        <v>1142</v>
      </c>
      <c r="D600" s="172" t="s">
        <v>1130</v>
      </c>
      <c r="E600" s="172" t="s">
        <v>1143</v>
      </c>
      <c r="F600" s="172" t="s">
        <v>2231</v>
      </c>
      <c r="G600" s="172">
        <v>6</v>
      </c>
      <c r="H600" s="172">
        <v>3.5</v>
      </c>
      <c r="I600" s="172">
        <v>2</v>
      </c>
      <c r="J600" s="172">
        <v>4.5</v>
      </c>
      <c r="K600" s="172">
        <v>5.5</v>
      </c>
      <c r="L600" s="172">
        <v>4.5</v>
      </c>
      <c r="M600" s="174"/>
      <c r="N600" s="172"/>
      <c r="S600" s="166"/>
      <c r="T600" s="166"/>
    </row>
    <row r="601" spans="1:20">
      <c r="A601" s="171">
        <v>596</v>
      </c>
      <c r="B601" s="172">
        <v>140167</v>
      </c>
      <c r="C601" s="172" t="s">
        <v>519</v>
      </c>
      <c r="D601" s="172" t="s">
        <v>1130</v>
      </c>
      <c r="E601" s="172" t="s">
        <v>1144</v>
      </c>
      <c r="F601" s="172" t="s">
        <v>2231</v>
      </c>
      <c r="G601" s="172">
        <v>5</v>
      </c>
      <c r="H601" s="172">
        <v>8</v>
      </c>
      <c r="I601" s="172">
        <v>6.5</v>
      </c>
      <c r="J601" s="172">
        <v>6</v>
      </c>
      <c r="K601" s="172">
        <v>5.5</v>
      </c>
      <c r="L601" s="172">
        <v>6.5</v>
      </c>
      <c r="M601" s="174"/>
      <c r="N601" s="172"/>
      <c r="S601" s="166"/>
      <c r="T601" s="166"/>
    </row>
    <row r="602" spans="1:20">
      <c r="A602" s="171">
        <v>597</v>
      </c>
      <c r="B602" s="172">
        <v>140166</v>
      </c>
      <c r="C602" s="172" t="s">
        <v>1145</v>
      </c>
      <c r="D602" s="172" t="s">
        <v>1130</v>
      </c>
      <c r="E602" s="172" t="s">
        <v>1146</v>
      </c>
      <c r="F602" s="172" t="s">
        <v>2231</v>
      </c>
      <c r="G602" s="172">
        <v>4.5</v>
      </c>
      <c r="H602" s="172">
        <v>6</v>
      </c>
      <c r="I602" s="172">
        <v>6.5</v>
      </c>
      <c r="J602" s="172">
        <v>7</v>
      </c>
      <c r="K602" s="172">
        <v>5</v>
      </c>
      <c r="L602" s="172">
        <v>6.5</v>
      </c>
      <c r="M602" s="174"/>
      <c r="N602" s="172"/>
      <c r="S602" s="166"/>
      <c r="T602" s="166"/>
    </row>
    <row r="603" spans="1:20">
      <c r="A603" s="171">
        <v>598</v>
      </c>
      <c r="B603" s="172">
        <v>80221</v>
      </c>
      <c r="C603" s="172" t="s">
        <v>1147</v>
      </c>
      <c r="D603" s="172" t="s">
        <v>1148</v>
      </c>
      <c r="E603" s="172" t="s">
        <v>1149</v>
      </c>
      <c r="F603" s="172" t="s">
        <v>2231</v>
      </c>
      <c r="G603" s="172">
        <v>4.5</v>
      </c>
      <c r="H603" s="172">
        <v>4.5</v>
      </c>
      <c r="I603" s="172">
        <v>6</v>
      </c>
      <c r="J603" s="172">
        <v>8</v>
      </c>
      <c r="K603" s="172">
        <v>6.5</v>
      </c>
      <c r="L603" s="172">
        <v>4</v>
      </c>
      <c r="M603" s="174"/>
      <c r="N603" s="172"/>
      <c r="S603" s="166"/>
      <c r="T603" s="166"/>
    </row>
    <row r="604" spans="1:20">
      <c r="A604" s="171">
        <v>599</v>
      </c>
      <c r="B604" s="172">
        <v>170282</v>
      </c>
      <c r="C604" s="172" t="s">
        <v>94</v>
      </c>
      <c r="D604" s="172" t="s">
        <v>1150</v>
      </c>
      <c r="E604" s="172" t="s">
        <v>1151</v>
      </c>
      <c r="F604" s="172" t="s">
        <v>2231</v>
      </c>
      <c r="G604" s="172">
        <v>4</v>
      </c>
      <c r="H604" s="172">
        <v>4.5</v>
      </c>
      <c r="I604" s="172">
        <v>5</v>
      </c>
      <c r="J604" s="172">
        <v>5</v>
      </c>
      <c r="K604" s="172">
        <v>9</v>
      </c>
      <c r="L604" s="172">
        <v>5.5</v>
      </c>
      <c r="M604" s="174"/>
      <c r="N604" s="172"/>
      <c r="S604" s="166"/>
      <c r="T604" s="166"/>
    </row>
    <row r="605" spans="1:20">
      <c r="A605" s="171">
        <v>600</v>
      </c>
      <c r="B605" s="172">
        <v>200246</v>
      </c>
      <c r="C605" s="172" t="s">
        <v>94</v>
      </c>
      <c r="D605" s="172" t="s">
        <v>1150</v>
      </c>
      <c r="E605" s="172" t="s">
        <v>1132</v>
      </c>
      <c r="F605" s="172" t="s">
        <v>2227</v>
      </c>
      <c r="G605" s="172">
        <v>5</v>
      </c>
      <c r="H605" s="172">
        <v>8</v>
      </c>
      <c r="I605" s="172">
        <v>6.5</v>
      </c>
      <c r="J605" s="172">
        <v>2.5</v>
      </c>
      <c r="K605" s="172">
        <v>8.5</v>
      </c>
      <c r="L605" s="172">
        <v>8.5</v>
      </c>
      <c r="M605" s="174"/>
      <c r="N605" s="172"/>
      <c r="S605" s="166"/>
      <c r="T605" s="166"/>
    </row>
    <row r="606" spans="1:20">
      <c r="A606" s="171">
        <v>601</v>
      </c>
      <c r="B606" s="172">
        <v>140269</v>
      </c>
      <c r="C606" s="172" t="s">
        <v>94</v>
      </c>
      <c r="D606" s="172" t="s">
        <v>1150</v>
      </c>
      <c r="E606" s="172" t="s">
        <v>1152</v>
      </c>
      <c r="F606" s="172" t="s">
        <v>2227</v>
      </c>
      <c r="G606" s="172">
        <v>6.5</v>
      </c>
      <c r="H606" s="172">
        <v>3.5</v>
      </c>
      <c r="I606" s="172">
        <v>3.5</v>
      </c>
      <c r="J606" s="172">
        <v>1.5</v>
      </c>
      <c r="K606" s="172">
        <v>8</v>
      </c>
      <c r="L606" s="172">
        <v>8.5</v>
      </c>
      <c r="M606" s="174"/>
      <c r="N606" s="172"/>
      <c r="S606" s="166"/>
      <c r="T606" s="166"/>
    </row>
    <row r="607" spans="1:20">
      <c r="A607" s="171">
        <v>602</v>
      </c>
      <c r="B607" s="172">
        <v>170283</v>
      </c>
      <c r="C607" s="172" t="s">
        <v>1153</v>
      </c>
      <c r="D607" s="172" t="s">
        <v>1150</v>
      </c>
      <c r="E607" s="172" t="s">
        <v>1154</v>
      </c>
      <c r="F607" s="172" t="s">
        <v>2231</v>
      </c>
      <c r="G607" s="172">
        <v>6.5</v>
      </c>
      <c r="H607" s="172">
        <v>6</v>
      </c>
      <c r="I607" s="172">
        <v>5.5</v>
      </c>
      <c r="J607" s="172">
        <v>5</v>
      </c>
      <c r="K607" s="172">
        <v>8</v>
      </c>
      <c r="L607" s="172">
        <v>5.5</v>
      </c>
      <c r="M607" s="174"/>
      <c r="N607" s="172"/>
      <c r="S607" s="166"/>
      <c r="T607" s="166"/>
    </row>
    <row r="608" spans="1:20">
      <c r="A608" s="171">
        <v>603</v>
      </c>
      <c r="B608" s="172">
        <v>200248</v>
      </c>
      <c r="C608" s="172" t="s">
        <v>1155</v>
      </c>
      <c r="D608" s="172" t="s">
        <v>1150</v>
      </c>
      <c r="E608" s="172" t="s">
        <v>1156</v>
      </c>
      <c r="F608" s="172" t="s">
        <v>2229</v>
      </c>
      <c r="G608" s="172">
        <v>8</v>
      </c>
      <c r="H608" s="172">
        <v>8</v>
      </c>
      <c r="I608" s="172">
        <v>5</v>
      </c>
      <c r="J608" s="172">
        <v>6</v>
      </c>
      <c r="K608" s="172">
        <v>8</v>
      </c>
      <c r="L608" s="172">
        <v>7.5</v>
      </c>
      <c r="M608" s="174"/>
      <c r="N608" s="172"/>
      <c r="S608" s="166"/>
      <c r="T608" s="166"/>
    </row>
    <row r="609" spans="1:20">
      <c r="A609" s="171">
        <v>604</v>
      </c>
      <c r="B609" s="172">
        <v>140268</v>
      </c>
      <c r="C609" s="172" t="s">
        <v>94</v>
      </c>
      <c r="D609" s="172" t="s">
        <v>1150</v>
      </c>
      <c r="E609" s="172" t="s">
        <v>1157</v>
      </c>
      <c r="F609" s="172" t="s">
        <v>2231</v>
      </c>
      <c r="G609" s="172">
        <v>6</v>
      </c>
      <c r="H609" s="172">
        <v>5.5</v>
      </c>
      <c r="I609" s="172">
        <v>6.5</v>
      </c>
      <c r="J609" s="172">
        <v>5</v>
      </c>
      <c r="K609" s="172">
        <v>8</v>
      </c>
      <c r="L609" s="172">
        <v>4.5</v>
      </c>
      <c r="M609" s="174"/>
      <c r="N609" s="172"/>
      <c r="S609" s="166"/>
      <c r="T609" s="166"/>
    </row>
    <row r="610" spans="1:20">
      <c r="A610" s="171">
        <v>605</v>
      </c>
      <c r="B610" s="172">
        <v>40242</v>
      </c>
      <c r="C610" s="172" t="s">
        <v>1158</v>
      </c>
      <c r="D610" s="172" t="s">
        <v>1150</v>
      </c>
      <c r="E610" s="172" t="s">
        <v>180</v>
      </c>
      <c r="F610" s="172" t="s">
        <v>2227</v>
      </c>
      <c r="G610" s="172">
        <v>4</v>
      </c>
      <c r="H610" s="172">
        <v>4.5</v>
      </c>
      <c r="I610" s="172">
        <v>5</v>
      </c>
      <c r="J610" s="172">
        <v>6</v>
      </c>
      <c r="K610" s="172">
        <v>7.5</v>
      </c>
      <c r="L610" s="172">
        <v>8</v>
      </c>
      <c r="M610" s="174"/>
      <c r="N610" s="172"/>
      <c r="S610" s="166"/>
      <c r="T610" s="166"/>
    </row>
    <row r="611" spans="1:20">
      <c r="A611" s="171">
        <v>606</v>
      </c>
      <c r="B611" s="172">
        <v>40241</v>
      </c>
      <c r="C611" s="172" t="s">
        <v>1159</v>
      </c>
      <c r="D611" s="172" t="s">
        <v>1150</v>
      </c>
      <c r="E611" s="172" t="s">
        <v>1160</v>
      </c>
      <c r="F611" s="172" t="s">
        <v>2231</v>
      </c>
      <c r="G611" s="172">
        <v>6.5</v>
      </c>
      <c r="H611" s="172">
        <v>4</v>
      </c>
      <c r="I611" s="172">
        <v>4.5</v>
      </c>
      <c r="J611" s="172">
        <v>5.5</v>
      </c>
      <c r="K611" s="172">
        <v>7.5</v>
      </c>
      <c r="L611" s="172">
        <v>6.5</v>
      </c>
      <c r="M611" s="174"/>
      <c r="N611" s="172"/>
      <c r="S611" s="166"/>
      <c r="T611" s="166"/>
    </row>
    <row r="612" spans="1:20">
      <c r="A612" s="171">
        <v>607</v>
      </c>
      <c r="B612" s="172">
        <v>170285</v>
      </c>
      <c r="C612" s="172" t="s">
        <v>1161</v>
      </c>
      <c r="D612" s="172" t="s">
        <v>1150</v>
      </c>
      <c r="E612" s="172" t="s">
        <v>680</v>
      </c>
      <c r="F612" s="172" t="s">
        <v>2229</v>
      </c>
      <c r="G612" s="172">
        <v>5</v>
      </c>
      <c r="H612" s="172">
        <v>5</v>
      </c>
      <c r="I612" s="172">
        <v>4</v>
      </c>
      <c r="J612" s="172">
        <v>5</v>
      </c>
      <c r="K612" s="172">
        <v>7.5</v>
      </c>
      <c r="L612" s="172">
        <v>7.5</v>
      </c>
      <c r="M612" s="174"/>
      <c r="N612" s="172"/>
      <c r="S612" s="166"/>
      <c r="T612" s="166"/>
    </row>
    <row r="613" spans="1:20">
      <c r="A613" s="171">
        <v>608</v>
      </c>
      <c r="B613" s="172">
        <v>10215</v>
      </c>
      <c r="C613" s="172" t="s">
        <v>1162</v>
      </c>
      <c r="D613" s="172" t="s">
        <v>1150</v>
      </c>
      <c r="E613" s="172" t="s">
        <v>1163</v>
      </c>
      <c r="F613" s="172" t="s">
        <v>2229</v>
      </c>
      <c r="G613" s="172">
        <v>6.5</v>
      </c>
      <c r="H613" s="172">
        <v>8</v>
      </c>
      <c r="I613" s="172">
        <v>5</v>
      </c>
      <c r="J613" s="172">
        <v>9.5</v>
      </c>
      <c r="K613" s="172">
        <v>7</v>
      </c>
      <c r="L613" s="172">
        <v>7.5</v>
      </c>
      <c r="M613" s="174"/>
      <c r="N613" s="172"/>
      <c r="S613" s="166"/>
      <c r="T613" s="166"/>
    </row>
    <row r="614" spans="1:20">
      <c r="A614" s="171">
        <v>609</v>
      </c>
      <c r="B614" s="172">
        <v>200247</v>
      </c>
      <c r="C614" s="172" t="s">
        <v>1164</v>
      </c>
      <c r="D614" s="172" t="s">
        <v>1150</v>
      </c>
      <c r="E614" s="172" t="s">
        <v>713</v>
      </c>
      <c r="F614" s="172" t="s">
        <v>2231</v>
      </c>
      <c r="G614" s="172">
        <v>4</v>
      </c>
      <c r="H614" s="172">
        <v>5</v>
      </c>
      <c r="I614" s="172">
        <v>6</v>
      </c>
      <c r="J614" s="172">
        <v>2.5</v>
      </c>
      <c r="K614" s="172">
        <v>7</v>
      </c>
      <c r="L614" s="172">
        <v>6.5</v>
      </c>
      <c r="M614" s="174"/>
      <c r="N614" s="172"/>
      <c r="S614" s="166"/>
      <c r="T614" s="166"/>
    </row>
    <row r="615" spans="1:20">
      <c r="A615" s="171">
        <v>610</v>
      </c>
      <c r="B615" s="172">
        <v>140270</v>
      </c>
      <c r="C615" s="172" t="s">
        <v>1153</v>
      </c>
      <c r="D615" s="172" t="s">
        <v>1150</v>
      </c>
      <c r="E615" s="172" t="s">
        <v>1165</v>
      </c>
      <c r="F615" s="172" t="s">
        <v>2231</v>
      </c>
      <c r="G615" s="172">
        <v>8</v>
      </c>
      <c r="H615" s="172">
        <v>6.5</v>
      </c>
      <c r="I615" s="172">
        <v>4</v>
      </c>
      <c r="J615" s="172">
        <v>8.5</v>
      </c>
      <c r="K615" s="172">
        <v>7</v>
      </c>
      <c r="L615" s="172">
        <v>6.5</v>
      </c>
      <c r="M615" s="174"/>
      <c r="N615" s="172"/>
      <c r="S615" s="166"/>
      <c r="T615" s="166"/>
    </row>
    <row r="616" spans="1:20">
      <c r="A616" s="171">
        <v>611</v>
      </c>
      <c r="B616" s="172">
        <v>10213</v>
      </c>
      <c r="C616" s="172" t="s">
        <v>1166</v>
      </c>
      <c r="D616" s="172" t="s">
        <v>1167</v>
      </c>
      <c r="E616" s="172" t="s">
        <v>1168</v>
      </c>
      <c r="F616" s="172" t="s">
        <v>2231</v>
      </c>
      <c r="G616" s="172">
        <v>6</v>
      </c>
      <c r="H616" s="172">
        <v>4</v>
      </c>
      <c r="I616" s="172">
        <v>5</v>
      </c>
      <c r="J616" s="172">
        <v>4</v>
      </c>
      <c r="K616" s="172">
        <v>7</v>
      </c>
      <c r="L616" s="172">
        <v>3.5</v>
      </c>
      <c r="M616" s="174"/>
      <c r="N616" s="172"/>
      <c r="S616" s="166"/>
      <c r="T616" s="166"/>
    </row>
    <row r="617" spans="1:20">
      <c r="A617" s="171">
        <v>612</v>
      </c>
      <c r="B617" s="172">
        <v>170280</v>
      </c>
      <c r="C617" s="172" t="s">
        <v>1169</v>
      </c>
      <c r="D617" s="172" t="s">
        <v>1150</v>
      </c>
      <c r="E617" s="172" t="s">
        <v>1170</v>
      </c>
      <c r="F617" s="172" t="s">
        <v>2231</v>
      </c>
      <c r="G617" s="172">
        <v>7</v>
      </c>
      <c r="H617" s="172">
        <v>5</v>
      </c>
      <c r="I617" s="172">
        <v>4.5</v>
      </c>
      <c r="J617" s="172">
        <v>6</v>
      </c>
      <c r="K617" s="172">
        <v>6.5</v>
      </c>
      <c r="L617" s="172">
        <v>5</v>
      </c>
      <c r="M617" s="174"/>
      <c r="N617" s="172"/>
      <c r="S617" s="166"/>
      <c r="T617" s="166"/>
    </row>
    <row r="618" spans="1:20">
      <c r="A618" s="171">
        <v>613</v>
      </c>
      <c r="B618" s="172">
        <v>200245</v>
      </c>
      <c r="C618" s="172" t="s">
        <v>1171</v>
      </c>
      <c r="D618" s="172" t="s">
        <v>1150</v>
      </c>
      <c r="E618" s="172" t="s">
        <v>1172</v>
      </c>
      <c r="F618" s="172" t="s">
        <v>2227</v>
      </c>
      <c r="G618" s="172">
        <v>3.5</v>
      </c>
      <c r="H618" s="172">
        <v>5</v>
      </c>
      <c r="I618" s="172">
        <v>6</v>
      </c>
      <c r="J618" s="172">
        <v>3.5</v>
      </c>
      <c r="K618" s="172">
        <v>6.5</v>
      </c>
      <c r="L618" s="172">
        <v>9</v>
      </c>
      <c r="M618" s="174"/>
      <c r="N618" s="172"/>
      <c r="S618" s="166"/>
      <c r="T618" s="166"/>
    </row>
    <row r="619" spans="1:20">
      <c r="A619" s="171">
        <v>614</v>
      </c>
      <c r="B619" s="172">
        <v>120142</v>
      </c>
      <c r="C619" s="172" t="s">
        <v>1173</v>
      </c>
      <c r="D619" s="172" t="s">
        <v>1150</v>
      </c>
      <c r="E619" s="172" t="s">
        <v>1174</v>
      </c>
      <c r="F619" s="172" t="s">
        <v>2231</v>
      </c>
      <c r="G619" s="172">
        <v>5</v>
      </c>
      <c r="H619" s="172">
        <v>6.5</v>
      </c>
      <c r="I619" s="172">
        <v>5.5</v>
      </c>
      <c r="J619" s="172">
        <v>6.5</v>
      </c>
      <c r="K619" s="172">
        <v>6.5</v>
      </c>
      <c r="L619" s="172">
        <v>6.5</v>
      </c>
      <c r="M619" s="174"/>
      <c r="N619" s="172"/>
      <c r="S619" s="166"/>
      <c r="T619" s="166"/>
    </row>
    <row r="620" spans="1:20">
      <c r="A620" s="171">
        <v>615</v>
      </c>
      <c r="B620" s="172">
        <v>80216</v>
      </c>
      <c r="C620" s="172" t="s">
        <v>1175</v>
      </c>
      <c r="D620" s="172" t="s">
        <v>1150</v>
      </c>
      <c r="E620" s="172" t="s">
        <v>303</v>
      </c>
      <c r="F620" s="172" t="s">
        <v>2231</v>
      </c>
      <c r="G620" s="172">
        <v>4</v>
      </c>
      <c r="H620" s="172">
        <v>5</v>
      </c>
      <c r="I620" s="172">
        <v>2.5</v>
      </c>
      <c r="J620" s="172">
        <v>3.5</v>
      </c>
      <c r="K620" s="172">
        <v>6</v>
      </c>
      <c r="L620" s="172">
        <v>3.5</v>
      </c>
      <c r="M620" s="174"/>
      <c r="N620" s="172"/>
      <c r="S620" s="166"/>
      <c r="T620" s="166"/>
    </row>
    <row r="621" spans="1:20">
      <c r="A621" s="171">
        <v>616</v>
      </c>
      <c r="B621" s="172">
        <v>80219</v>
      </c>
      <c r="C621" s="172" t="s">
        <v>1176</v>
      </c>
      <c r="D621" s="172" t="s">
        <v>1150</v>
      </c>
      <c r="E621" s="172" t="s">
        <v>676</v>
      </c>
      <c r="F621" s="172" t="s">
        <v>2227</v>
      </c>
      <c r="G621" s="172">
        <v>3</v>
      </c>
      <c r="H621" s="172">
        <v>4</v>
      </c>
      <c r="I621" s="172">
        <v>3.5</v>
      </c>
      <c r="J621" s="172">
        <v>7</v>
      </c>
      <c r="K621" s="172">
        <v>6</v>
      </c>
      <c r="L621" s="172">
        <v>8</v>
      </c>
      <c r="M621" s="174"/>
      <c r="N621" s="172"/>
      <c r="S621" s="166"/>
      <c r="T621" s="166"/>
    </row>
    <row r="622" spans="1:20">
      <c r="A622" s="171">
        <v>617</v>
      </c>
      <c r="B622" s="172">
        <v>170279</v>
      </c>
      <c r="C622" s="172" t="s">
        <v>550</v>
      </c>
      <c r="D622" s="172" t="s">
        <v>1150</v>
      </c>
      <c r="E622" s="172" t="s">
        <v>841</v>
      </c>
      <c r="F622" s="172" t="s">
        <v>2231</v>
      </c>
      <c r="G622" s="172">
        <v>2.5</v>
      </c>
      <c r="H622" s="172">
        <v>3</v>
      </c>
      <c r="I622" s="172">
        <v>0.5</v>
      </c>
      <c r="J622" s="172">
        <v>3</v>
      </c>
      <c r="K622" s="172">
        <v>5.5</v>
      </c>
      <c r="L622" s="172">
        <v>3.5</v>
      </c>
      <c r="M622" s="174"/>
      <c r="N622" s="172"/>
      <c r="S622" s="166"/>
      <c r="T622" s="166"/>
    </row>
    <row r="623" spans="1:20">
      <c r="A623" s="171">
        <v>618</v>
      </c>
      <c r="B623" s="172">
        <v>80218</v>
      </c>
      <c r="C623" s="172" t="s">
        <v>1176</v>
      </c>
      <c r="D623" s="172" t="s">
        <v>1150</v>
      </c>
      <c r="E623" s="172" t="s">
        <v>335</v>
      </c>
      <c r="F623" s="172" t="s">
        <v>2231</v>
      </c>
      <c r="G623" s="172">
        <v>5</v>
      </c>
      <c r="H623" s="172">
        <v>5</v>
      </c>
      <c r="I623" s="172">
        <v>5.5</v>
      </c>
      <c r="J623" s="172">
        <v>7.5</v>
      </c>
      <c r="K623" s="172">
        <v>5</v>
      </c>
      <c r="L623" s="172">
        <v>6</v>
      </c>
      <c r="M623" s="174"/>
      <c r="N623" s="172"/>
      <c r="S623" s="166"/>
      <c r="T623" s="166"/>
    </row>
    <row r="624" spans="1:20">
      <c r="A624" s="171">
        <v>619</v>
      </c>
      <c r="B624" s="172">
        <v>40243</v>
      </c>
      <c r="C624" s="172" t="s">
        <v>1177</v>
      </c>
      <c r="D624" s="172" t="s">
        <v>1178</v>
      </c>
      <c r="E624" s="172" t="s">
        <v>1179</v>
      </c>
      <c r="F624" s="172" t="s">
        <v>2231</v>
      </c>
      <c r="G624" s="172">
        <v>4.5</v>
      </c>
      <c r="H624" s="172">
        <v>5.5</v>
      </c>
      <c r="I624" s="172">
        <v>2.5</v>
      </c>
      <c r="J624" s="172">
        <v>4</v>
      </c>
      <c r="K624" s="172">
        <v>5</v>
      </c>
      <c r="L624" s="172">
        <v>5.5</v>
      </c>
      <c r="M624" s="174"/>
      <c r="N624" s="172"/>
      <c r="S624" s="166"/>
      <c r="T624" s="166"/>
    </row>
    <row r="625" spans="1:20">
      <c r="A625" s="171">
        <v>620</v>
      </c>
      <c r="B625" s="172">
        <v>40240</v>
      </c>
      <c r="C625" s="172" t="s">
        <v>1169</v>
      </c>
      <c r="D625" s="172" t="s">
        <v>1150</v>
      </c>
      <c r="E625" s="172" t="s">
        <v>1180</v>
      </c>
      <c r="F625" s="172" t="s">
        <v>2231</v>
      </c>
      <c r="G625" s="172">
        <v>2.5</v>
      </c>
      <c r="H625" s="172">
        <v>3</v>
      </c>
      <c r="I625" s="172">
        <v>3</v>
      </c>
      <c r="J625" s="172">
        <v>0.5</v>
      </c>
      <c r="K625" s="172">
        <v>5</v>
      </c>
      <c r="L625" s="172">
        <v>3.5</v>
      </c>
      <c r="M625" s="174"/>
      <c r="N625" s="172"/>
      <c r="S625" s="166"/>
      <c r="T625" s="166"/>
    </row>
    <row r="626" spans="1:20">
      <c r="A626" s="171">
        <v>621</v>
      </c>
      <c r="B626" s="172">
        <v>170281</v>
      </c>
      <c r="C626" s="172" t="s">
        <v>94</v>
      </c>
      <c r="D626" s="172" t="s">
        <v>1150</v>
      </c>
      <c r="E626" s="172" t="s">
        <v>1181</v>
      </c>
      <c r="F626" s="172" t="s">
        <v>2231</v>
      </c>
      <c r="G626" s="172">
        <v>5.5</v>
      </c>
      <c r="H626" s="172">
        <v>6</v>
      </c>
      <c r="I626" s="172">
        <v>4</v>
      </c>
      <c r="J626" s="172">
        <v>3</v>
      </c>
      <c r="K626" s="172">
        <v>5</v>
      </c>
      <c r="L626" s="172">
        <v>3.5</v>
      </c>
      <c r="M626" s="174"/>
      <c r="N626" s="172"/>
      <c r="S626" s="166"/>
      <c r="T626" s="166"/>
    </row>
    <row r="627" spans="1:20">
      <c r="A627" s="171">
        <v>622</v>
      </c>
      <c r="B627" s="172">
        <v>80217</v>
      </c>
      <c r="C627" s="172" t="s">
        <v>249</v>
      </c>
      <c r="D627" s="172" t="s">
        <v>1150</v>
      </c>
      <c r="E627" s="172" t="s">
        <v>1182</v>
      </c>
      <c r="F627" s="172" t="s">
        <v>2231</v>
      </c>
      <c r="G627" s="172">
        <v>4</v>
      </c>
      <c r="H627" s="172">
        <v>5.5</v>
      </c>
      <c r="I627" s="172">
        <v>5.5</v>
      </c>
      <c r="J627" s="172">
        <v>8.5</v>
      </c>
      <c r="K627" s="172">
        <v>5</v>
      </c>
      <c r="L627" s="172">
        <v>6.5</v>
      </c>
      <c r="M627" s="174"/>
      <c r="N627" s="172"/>
      <c r="S627" s="166"/>
      <c r="T627" s="166"/>
    </row>
    <row r="628" spans="1:20">
      <c r="A628" s="171">
        <v>623</v>
      </c>
      <c r="B628" s="172">
        <v>10214</v>
      </c>
      <c r="C628" s="172" t="s">
        <v>1183</v>
      </c>
      <c r="D628" s="172" t="s">
        <v>1150</v>
      </c>
      <c r="E628" s="172" t="s">
        <v>1184</v>
      </c>
      <c r="F628" s="172" t="s">
        <v>2231</v>
      </c>
      <c r="G628" s="172">
        <v>6</v>
      </c>
      <c r="H628" s="172">
        <v>7</v>
      </c>
      <c r="I628" s="172">
        <v>5</v>
      </c>
      <c r="J628" s="172">
        <v>6</v>
      </c>
      <c r="K628" s="172">
        <v>5</v>
      </c>
      <c r="L628" s="172">
        <v>5.5</v>
      </c>
      <c r="M628" s="174"/>
      <c r="N628" s="172"/>
      <c r="S628" s="166"/>
      <c r="T628" s="166"/>
    </row>
    <row r="629" spans="1:20">
      <c r="A629" s="171">
        <v>624</v>
      </c>
      <c r="B629" s="172">
        <v>170288</v>
      </c>
      <c r="C629" s="172" t="s">
        <v>1185</v>
      </c>
      <c r="D629" s="172" t="s">
        <v>1186</v>
      </c>
      <c r="E629" s="172" t="s">
        <v>1187</v>
      </c>
      <c r="F629" s="172" t="s">
        <v>2231</v>
      </c>
      <c r="G629" s="172">
        <v>6.5</v>
      </c>
      <c r="H629" s="172">
        <v>6</v>
      </c>
      <c r="I629" s="172">
        <v>4.5</v>
      </c>
      <c r="J629" s="172">
        <v>6</v>
      </c>
      <c r="K629" s="172">
        <v>9</v>
      </c>
      <c r="L629" s="172">
        <v>5.5</v>
      </c>
      <c r="M629" s="174"/>
      <c r="N629" s="172"/>
      <c r="S629" s="166"/>
      <c r="T629" s="166"/>
    </row>
    <row r="630" spans="1:20">
      <c r="A630" s="171">
        <v>625</v>
      </c>
      <c r="B630" s="172">
        <v>170287</v>
      </c>
      <c r="C630" s="172" t="s">
        <v>1188</v>
      </c>
      <c r="D630" s="172" t="s">
        <v>1189</v>
      </c>
      <c r="E630" s="172" t="s">
        <v>472</v>
      </c>
      <c r="F630" s="172" t="s">
        <v>2231</v>
      </c>
      <c r="G630" s="172">
        <v>7</v>
      </c>
      <c r="H630" s="172">
        <v>9.5</v>
      </c>
      <c r="I630" s="172">
        <v>6</v>
      </c>
      <c r="J630" s="172">
        <v>7</v>
      </c>
      <c r="K630" s="172">
        <v>9</v>
      </c>
      <c r="L630" s="172">
        <v>4</v>
      </c>
      <c r="M630" s="174"/>
      <c r="N630" s="172"/>
      <c r="S630" s="166"/>
      <c r="T630" s="166"/>
    </row>
    <row r="631" spans="1:20">
      <c r="A631" s="171">
        <v>626</v>
      </c>
      <c r="B631" s="172">
        <v>140273</v>
      </c>
      <c r="C631" s="172" t="s">
        <v>624</v>
      </c>
      <c r="D631" s="172" t="s">
        <v>1189</v>
      </c>
      <c r="E631" s="172" t="s">
        <v>1190</v>
      </c>
      <c r="F631" s="172" t="s">
        <v>2231</v>
      </c>
      <c r="G631" s="172">
        <v>6.5</v>
      </c>
      <c r="H631" s="172">
        <v>5.5</v>
      </c>
      <c r="I631" s="172">
        <v>7.5</v>
      </c>
      <c r="J631" s="172">
        <v>5.5</v>
      </c>
      <c r="K631" s="172">
        <v>6.5</v>
      </c>
      <c r="L631" s="172">
        <v>6.5</v>
      </c>
      <c r="M631" s="174"/>
      <c r="N631" s="172"/>
      <c r="S631" s="166"/>
      <c r="T631" s="166"/>
    </row>
    <row r="632" spans="1:20">
      <c r="A632" s="171">
        <v>627</v>
      </c>
      <c r="B632" s="172">
        <v>140271</v>
      </c>
      <c r="C632" s="172" t="s">
        <v>1191</v>
      </c>
      <c r="D632" s="172" t="s">
        <v>1189</v>
      </c>
      <c r="E632" s="172" t="s">
        <v>1192</v>
      </c>
      <c r="F632" s="172" t="s">
        <v>2231</v>
      </c>
      <c r="G632" s="172">
        <v>6.5</v>
      </c>
      <c r="H632" s="172">
        <v>5.5</v>
      </c>
      <c r="I632" s="172">
        <v>4</v>
      </c>
      <c r="J632" s="172">
        <v>5.5</v>
      </c>
      <c r="K632" s="172">
        <v>6</v>
      </c>
      <c r="L632" s="172">
        <v>5</v>
      </c>
      <c r="M632" s="174"/>
      <c r="N632" s="172"/>
      <c r="S632" s="166"/>
      <c r="T632" s="166"/>
    </row>
    <row r="633" spans="1:20">
      <c r="A633" s="171">
        <v>628</v>
      </c>
      <c r="B633" s="172">
        <v>170286</v>
      </c>
      <c r="C633" s="172" t="s">
        <v>1017</v>
      </c>
      <c r="D633" s="172" t="s">
        <v>1189</v>
      </c>
      <c r="E633" s="172" t="s">
        <v>218</v>
      </c>
      <c r="F633" s="172" t="s">
        <v>2231</v>
      </c>
      <c r="G633" s="172">
        <v>6</v>
      </c>
      <c r="H633" s="172">
        <v>5.5</v>
      </c>
      <c r="I633" s="172">
        <v>3.5</v>
      </c>
      <c r="J633" s="172">
        <v>6</v>
      </c>
      <c r="K633" s="172">
        <v>6</v>
      </c>
      <c r="L633" s="172">
        <v>5.5</v>
      </c>
      <c r="M633" s="174"/>
      <c r="N633" s="172"/>
      <c r="S633" s="166"/>
      <c r="T633" s="166"/>
    </row>
    <row r="634" spans="1:20">
      <c r="A634" s="171">
        <v>629</v>
      </c>
      <c r="B634" s="172">
        <v>80227</v>
      </c>
      <c r="C634" s="172" t="s">
        <v>1193</v>
      </c>
      <c r="D634" s="172" t="s">
        <v>1194</v>
      </c>
      <c r="E634" s="172" t="s">
        <v>1195</v>
      </c>
      <c r="F634" s="172" t="s">
        <v>2227</v>
      </c>
      <c r="G634" s="172">
        <v>3</v>
      </c>
      <c r="H634" s="172">
        <v>6.5</v>
      </c>
      <c r="I634" s="172">
        <v>4.5</v>
      </c>
      <c r="J634" s="172">
        <v>5.5</v>
      </c>
      <c r="K634" s="172">
        <v>10</v>
      </c>
      <c r="L634" s="172">
        <v>8.5</v>
      </c>
      <c r="M634" s="174"/>
      <c r="N634" s="172"/>
      <c r="S634" s="166"/>
      <c r="T634" s="166"/>
    </row>
    <row r="635" spans="1:20">
      <c r="A635" s="171">
        <v>630</v>
      </c>
      <c r="B635" s="172">
        <v>140282</v>
      </c>
      <c r="C635" s="172" t="s">
        <v>1193</v>
      </c>
      <c r="D635" s="172" t="s">
        <v>1194</v>
      </c>
      <c r="E635" s="172" t="s">
        <v>1156</v>
      </c>
      <c r="F635" s="172" t="s">
        <v>2229</v>
      </c>
      <c r="G635" s="172">
        <v>5.5</v>
      </c>
      <c r="H635" s="172">
        <v>7.5</v>
      </c>
      <c r="I635" s="172">
        <v>6</v>
      </c>
      <c r="J635" s="172">
        <v>4</v>
      </c>
      <c r="K635" s="172">
        <v>9.5</v>
      </c>
      <c r="L635" s="172">
        <v>7.5</v>
      </c>
      <c r="M635" s="174"/>
      <c r="N635" s="172"/>
      <c r="S635" s="166"/>
      <c r="T635" s="166"/>
    </row>
    <row r="636" spans="1:20">
      <c r="A636" s="171">
        <v>631</v>
      </c>
      <c r="B636" s="172">
        <v>80223</v>
      </c>
      <c r="C636" s="172" t="s">
        <v>1196</v>
      </c>
      <c r="D636" s="172" t="s">
        <v>1197</v>
      </c>
      <c r="E636" s="172" t="s">
        <v>1198</v>
      </c>
      <c r="F636" s="172" t="s">
        <v>2227</v>
      </c>
      <c r="G636" s="172">
        <v>6</v>
      </c>
      <c r="H636" s="172">
        <v>8.5</v>
      </c>
      <c r="I636" s="172">
        <v>4</v>
      </c>
      <c r="J636" s="172">
        <v>5</v>
      </c>
      <c r="K636" s="172">
        <v>9.5</v>
      </c>
      <c r="L636" s="172">
        <v>10</v>
      </c>
      <c r="M636" s="174"/>
      <c r="N636" s="172"/>
      <c r="S636" s="166"/>
      <c r="T636" s="166"/>
    </row>
    <row r="637" spans="1:20">
      <c r="A637" s="171">
        <v>632</v>
      </c>
      <c r="B637" s="172">
        <v>170292</v>
      </c>
      <c r="C637" s="172" t="s">
        <v>509</v>
      </c>
      <c r="D637" s="172" t="s">
        <v>1194</v>
      </c>
      <c r="E637" s="172" t="s">
        <v>1199</v>
      </c>
      <c r="F637" s="172" t="s">
        <v>2231</v>
      </c>
      <c r="G637" s="172">
        <v>7.5</v>
      </c>
      <c r="H637" s="172">
        <v>7.5</v>
      </c>
      <c r="I637" s="172">
        <v>5.5</v>
      </c>
      <c r="J637" s="172">
        <v>9</v>
      </c>
      <c r="K637" s="172">
        <v>9.5</v>
      </c>
      <c r="L637" s="172">
        <v>4.5</v>
      </c>
      <c r="M637" s="174"/>
      <c r="N637" s="172"/>
      <c r="S637" s="166"/>
      <c r="T637" s="166"/>
    </row>
    <row r="638" spans="1:20">
      <c r="A638" s="171">
        <v>633</v>
      </c>
      <c r="B638" s="172">
        <v>40251</v>
      </c>
      <c r="C638" s="172" t="s">
        <v>1200</v>
      </c>
      <c r="D638" s="172" t="s">
        <v>1197</v>
      </c>
      <c r="E638" s="172" t="s">
        <v>1201</v>
      </c>
      <c r="F638" s="172" t="s">
        <v>2229</v>
      </c>
      <c r="G638" s="172">
        <v>7.5</v>
      </c>
      <c r="H638" s="172">
        <v>7.5</v>
      </c>
      <c r="I638" s="172">
        <v>7.5</v>
      </c>
      <c r="J638" s="172">
        <v>6</v>
      </c>
      <c r="K638" s="172">
        <v>9</v>
      </c>
      <c r="L638" s="172">
        <v>7.5</v>
      </c>
      <c r="M638" s="174"/>
      <c r="N638" s="172"/>
      <c r="S638" s="166"/>
      <c r="T638" s="166"/>
    </row>
    <row r="639" spans="1:20">
      <c r="A639" s="171">
        <v>634</v>
      </c>
      <c r="B639" s="172">
        <v>200251</v>
      </c>
      <c r="C639" s="172" t="s">
        <v>1202</v>
      </c>
      <c r="D639" s="172" t="s">
        <v>1194</v>
      </c>
      <c r="E639" s="172" t="s">
        <v>1203</v>
      </c>
      <c r="F639" s="172" t="s">
        <v>2227</v>
      </c>
      <c r="G639" s="172">
        <v>5</v>
      </c>
      <c r="H639" s="172">
        <v>7.5</v>
      </c>
      <c r="I639" s="172">
        <v>6</v>
      </c>
      <c r="J639" s="172">
        <v>8</v>
      </c>
      <c r="K639" s="172">
        <v>8.5</v>
      </c>
      <c r="L639" s="172">
        <v>9.5</v>
      </c>
      <c r="M639" s="174"/>
      <c r="N639" s="172"/>
      <c r="S639" s="166"/>
      <c r="T639" s="166"/>
    </row>
    <row r="640" spans="1:20">
      <c r="A640" s="171">
        <v>635</v>
      </c>
      <c r="B640" s="172">
        <v>170296</v>
      </c>
      <c r="C640" s="172" t="s">
        <v>1204</v>
      </c>
      <c r="D640" s="172" t="s">
        <v>1194</v>
      </c>
      <c r="E640" s="172" t="s">
        <v>1205</v>
      </c>
      <c r="F640" s="172" t="s">
        <v>2227</v>
      </c>
      <c r="G640" s="172">
        <v>7</v>
      </c>
      <c r="H640" s="172">
        <v>6</v>
      </c>
      <c r="I640" s="172">
        <v>3</v>
      </c>
      <c r="J640" s="172">
        <v>4</v>
      </c>
      <c r="K640" s="172">
        <v>8.5</v>
      </c>
      <c r="L640" s="172">
        <v>8</v>
      </c>
      <c r="M640" s="174"/>
      <c r="N640" s="172"/>
      <c r="S640" s="166"/>
      <c r="T640" s="166"/>
    </row>
    <row r="641" spans="1:20">
      <c r="A641" s="171">
        <v>636</v>
      </c>
      <c r="B641" s="172">
        <v>40248</v>
      </c>
      <c r="C641" s="172" t="s">
        <v>1206</v>
      </c>
      <c r="D641" s="172" t="s">
        <v>1197</v>
      </c>
      <c r="E641" s="172" t="s">
        <v>1207</v>
      </c>
      <c r="F641" s="172" t="s">
        <v>2227</v>
      </c>
      <c r="G641" s="172">
        <v>7.5</v>
      </c>
      <c r="H641" s="172">
        <v>8</v>
      </c>
      <c r="I641" s="172">
        <v>5</v>
      </c>
      <c r="J641" s="172">
        <v>6</v>
      </c>
      <c r="K641" s="172">
        <v>8.5</v>
      </c>
      <c r="L641" s="172">
        <v>8</v>
      </c>
      <c r="M641" s="174"/>
      <c r="N641" s="172"/>
      <c r="S641" s="166"/>
      <c r="T641" s="166"/>
    </row>
    <row r="642" spans="1:20">
      <c r="A642" s="171">
        <v>637</v>
      </c>
      <c r="B642" s="172">
        <v>40245</v>
      </c>
      <c r="C642" s="172" t="s">
        <v>1208</v>
      </c>
      <c r="D642" s="172" t="s">
        <v>1197</v>
      </c>
      <c r="E642" s="172" t="s">
        <v>1160</v>
      </c>
      <c r="F642" s="172" t="s">
        <v>2227</v>
      </c>
      <c r="G642" s="172">
        <v>5.5</v>
      </c>
      <c r="H642" s="172">
        <v>8.5</v>
      </c>
      <c r="I642" s="172">
        <v>6.5</v>
      </c>
      <c r="J642" s="172">
        <v>7.5</v>
      </c>
      <c r="K642" s="172">
        <v>8.5</v>
      </c>
      <c r="L642" s="172">
        <v>9.5</v>
      </c>
      <c r="M642" s="174"/>
      <c r="N642" s="172"/>
      <c r="S642" s="166"/>
      <c r="T642" s="166"/>
    </row>
    <row r="643" spans="1:20">
      <c r="A643" s="171">
        <v>638</v>
      </c>
      <c r="B643" s="172">
        <v>170293</v>
      </c>
      <c r="C643" s="172" t="s">
        <v>1209</v>
      </c>
      <c r="D643" s="172" t="s">
        <v>1194</v>
      </c>
      <c r="E643" s="172" t="s">
        <v>1210</v>
      </c>
      <c r="F643" s="172" t="s">
        <v>2231</v>
      </c>
      <c r="G643" s="172">
        <v>8</v>
      </c>
      <c r="H643" s="172">
        <v>7</v>
      </c>
      <c r="I643" s="172">
        <v>5.5</v>
      </c>
      <c r="J643" s="172">
        <v>6</v>
      </c>
      <c r="K643" s="172">
        <v>8.5</v>
      </c>
      <c r="L643" s="172">
        <v>6.5</v>
      </c>
      <c r="M643" s="174"/>
      <c r="N643" s="172"/>
      <c r="S643" s="166"/>
      <c r="T643" s="166"/>
    </row>
    <row r="644" spans="1:20">
      <c r="A644" s="171">
        <v>639</v>
      </c>
      <c r="B644" s="172">
        <v>80226</v>
      </c>
      <c r="C644" s="172" t="s">
        <v>1211</v>
      </c>
      <c r="D644" s="172" t="s">
        <v>1194</v>
      </c>
      <c r="E644" s="172" t="s">
        <v>74</v>
      </c>
      <c r="F644" s="172" t="s">
        <v>2227</v>
      </c>
      <c r="G644" s="172">
        <v>7</v>
      </c>
      <c r="H644" s="172">
        <v>5.5</v>
      </c>
      <c r="I644" s="172">
        <v>5.5</v>
      </c>
      <c r="J644" s="172">
        <v>8.5</v>
      </c>
      <c r="K644" s="172">
        <v>8.5</v>
      </c>
      <c r="L644" s="172">
        <v>8</v>
      </c>
      <c r="M644" s="174"/>
      <c r="N644" s="172"/>
      <c r="S644" s="166"/>
      <c r="T644" s="166"/>
    </row>
    <row r="645" spans="1:20">
      <c r="A645" s="171">
        <v>640</v>
      </c>
      <c r="B645" s="172">
        <v>10218</v>
      </c>
      <c r="C645" s="172" t="s">
        <v>1212</v>
      </c>
      <c r="D645" s="172" t="s">
        <v>1194</v>
      </c>
      <c r="E645" s="172" t="s">
        <v>1213</v>
      </c>
      <c r="F645" s="172" t="s">
        <v>2229</v>
      </c>
      <c r="G645" s="172">
        <v>6</v>
      </c>
      <c r="H645" s="172">
        <v>4.5</v>
      </c>
      <c r="I645" s="172">
        <v>7</v>
      </c>
      <c r="J645" s="172">
        <v>5</v>
      </c>
      <c r="K645" s="172">
        <v>8.5</v>
      </c>
      <c r="L645" s="172">
        <v>7.5</v>
      </c>
      <c r="M645" s="174"/>
      <c r="N645" s="172"/>
      <c r="S645" s="166"/>
      <c r="T645" s="166"/>
    </row>
    <row r="646" spans="1:20">
      <c r="A646" s="171">
        <v>641</v>
      </c>
      <c r="B646" s="172">
        <v>40254</v>
      </c>
      <c r="C646" s="172" t="s">
        <v>1214</v>
      </c>
      <c r="D646" s="172" t="s">
        <v>1194</v>
      </c>
      <c r="E646" s="172" t="s">
        <v>439</v>
      </c>
      <c r="F646" s="172" t="s">
        <v>2227</v>
      </c>
      <c r="G646" s="172">
        <v>5.5</v>
      </c>
      <c r="H646" s="172">
        <v>7</v>
      </c>
      <c r="I646" s="172">
        <v>5.5</v>
      </c>
      <c r="J646" s="172">
        <v>3</v>
      </c>
      <c r="K646" s="172">
        <v>8</v>
      </c>
      <c r="L646" s="172">
        <v>8</v>
      </c>
      <c r="M646" s="174"/>
      <c r="N646" s="172"/>
      <c r="S646" s="166"/>
      <c r="T646" s="166"/>
    </row>
    <row r="647" spans="1:20">
      <c r="A647" s="171">
        <v>642</v>
      </c>
      <c r="B647" s="172">
        <v>80229</v>
      </c>
      <c r="C647" s="172" t="s">
        <v>1215</v>
      </c>
      <c r="D647" s="172" t="s">
        <v>1194</v>
      </c>
      <c r="E647" s="172" t="s">
        <v>1216</v>
      </c>
      <c r="F647" s="172" t="s">
        <v>2229</v>
      </c>
      <c r="G647" s="172">
        <v>7.5</v>
      </c>
      <c r="H647" s="172">
        <v>2.5</v>
      </c>
      <c r="I647" s="172">
        <v>6</v>
      </c>
      <c r="J647" s="172">
        <v>8</v>
      </c>
      <c r="K647" s="172">
        <v>8</v>
      </c>
      <c r="L647" s="172">
        <v>7.5</v>
      </c>
      <c r="M647" s="174"/>
      <c r="N647" s="172"/>
      <c r="S647" s="166"/>
      <c r="T647" s="166"/>
    </row>
    <row r="648" spans="1:20">
      <c r="A648" s="171">
        <v>643</v>
      </c>
      <c r="B648" s="172">
        <v>80222</v>
      </c>
      <c r="C648" s="172" t="s">
        <v>1217</v>
      </c>
      <c r="D648" s="172" t="s">
        <v>1194</v>
      </c>
      <c r="E648" s="172" t="s">
        <v>1218</v>
      </c>
      <c r="F648" s="172" t="s">
        <v>2231</v>
      </c>
      <c r="G648" s="172">
        <v>4.5</v>
      </c>
      <c r="H648" s="172">
        <v>5.5</v>
      </c>
      <c r="I648" s="172">
        <v>4</v>
      </c>
      <c r="J648" s="172">
        <v>7</v>
      </c>
      <c r="K648" s="172">
        <v>8</v>
      </c>
      <c r="L648" s="172">
        <v>5.5</v>
      </c>
      <c r="M648" s="174"/>
      <c r="N648" s="172"/>
      <c r="S648" s="166"/>
      <c r="T648" s="166"/>
    </row>
    <row r="649" spans="1:20">
      <c r="A649" s="171">
        <v>644</v>
      </c>
      <c r="B649" s="172">
        <v>10226</v>
      </c>
      <c r="C649" s="172" t="s">
        <v>1219</v>
      </c>
      <c r="D649" s="172" t="s">
        <v>1197</v>
      </c>
      <c r="E649" s="172" t="s">
        <v>1220</v>
      </c>
      <c r="F649" s="172" t="s">
        <v>2231</v>
      </c>
      <c r="G649" s="172">
        <v>7</v>
      </c>
      <c r="H649" s="172">
        <v>7</v>
      </c>
      <c r="I649" s="172">
        <v>6</v>
      </c>
      <c r="J649" s="172">
        <v>8.5</v>
      </c>
      <c r="K649" s="172">
        <v>7.5</v>
      </c>
      <c r="L649" s="172">
        <v>6</v>
      </c>
      <c r="M649" s="174"/>
      <c r="N649" s="172"/>
      <c r="S649" s="166"/>
      <c r="T649" s="166"/>
    </row>
    <row r="650" spans="1:20">
      <c r="A650" s="171">
        <v>645</v>
      </c>
      <c r="B650" s="172">
        <v>80225</v>
      </c>
      <c r="C650" s="172" t="s">
        <v>1221</v>
      </c>
      <c r="D650" s="172" t="s">
        <v>1194</v>
      </c>
      <c r="E650" s="172" t="s">
        <v>1222</v>
      </c>
      <c r="F650" s="172" t="s">
        <v>2231</v>
      </c>
      <c r="G650" s="172">
        <v>4.5</v>
      </c>
      <c r="H650" s="172">
        <v>4</v>
      </c>
      <c r="I650" s="172">
        <v>5.5</v>
      </c>
      <c r="J650" s="172">
        <v>5</v>
      </c>
      <c r="K650" s="172">
        <v>7.5</v>
      </c>
      <c r="L650" s="172">
        <v>3</v>
      </c>
      <c r="M650" s="174"/>
      <c r="N650" s="172"/>
      <c r="S650" s="166"/>
      <c r="T650" s="166"/>
    </row>
    <row r="651" spans="1:20">
      <c r="A651" s="171">
        <v>646</v>
      </c>
      <c r="B651" s="172">
        <v>40246</v>
      </c>
      <c r="C651" s="172" t="s">
        <v>1223</v>
      </c>
      <c r="D651" s="172" t="s">
        <v>1224</v>
      </c>
      <c r="E651" s="172" t="s">
        <v>1225</v>
      </c>
      <c r="F651" s="172" t="s">
        <v>2229</v>
      </c>
      <c r="G651" s="172">
        <v>4.5</v>
      </c>
      <c r="H651" s="172">
        <v>6.5</v>
      </c>
      <c r="I651" s="172">
        <v>6.5</v>
      </c>
      <c r="J651" s="172">
        <v>8</v>
      </c>
      <c r="K651" s="172">
        <v>7.5</v>
      </c>
      <c r="L651" s="172">
        <v>7.5</v>
      </c>
      <c r="M651" s="174"/>
      <c r="N651" s="172"/>
      <c r="S651" s="166"/>
      <c r="T651" s="166"/>
    </row>
    <row r="652" spans="1:20">
      <c r="A652" s="171">
        <v>647</v>
      </c>
      <c r="B652" s="172">
        <v>170295</v>
      </c>
      <c r="C652" s="172" t="s">
        <v>1226</v>
      </c>
      <c r="D652" s="172" t="s">
        <v>1194</v>
      </c>
      <c r="E652" s="172" t="s">
        <v>1227</v>
      </c>
      <c r="F652" s="172" t="s">
        <v>2231</v>
      </c>
      <c r="G652" s="172">
        <v>2</v>
      </c>
      <c r="H652" s="172">
        <v>5</v>
      </c>
      <c r="I652" s="172">
        <v>5</v>
      </c>
      <c r="J652" s="172">
        <v>5</v>
      </c>
      <c r="K652" s="172">
        <v>7.5</v>
      </c>
      <c r="L652" s="172">
        <v>5.5</v>
      </c>
      <c r="M652" s="174"/>
      <c r="N652" s="172"/>
      <c r="S652" s="166"/>
      <c r="T652" s="166"/>
    </row>
    <row r="653" spans="1:20">
      <c r="A653" s="171">
        <v>648</v>
      </c>
      <c r="B653" s="172">
        <v>200249</v>
      </c>
      <c r="C653" s="172" t="s">
        <v>371</v>
      </c>
      <c r="D653" s="172" t="s">
        <v>1194</v>
      </c>
      <c r="E653" s="172" t="s">
        <v>1228</v>
      </c>
      <c r="F653" s="172" t="s">
        <v>2231</v>
      </c>
      <c r="G653" s="172">
        <v>6.5</v>
      </c>
      <c r="H653" s="172">
        <v>6.5</v>
      </c>
      <c r="I653" s="172">
        <v>6</v>
      </c>
      <c r="J653" s="172">
        <v>2</v>
      </c>
      <c r="K653" s="172">
        <v>7</v>
      </c>
      <c r="L653" s="172">
        <v>6</v>
      </c>
      <c r="M653" s="174"/>
      <c r="N653" s="172"/>
      <c r="S653" s="166"/>
      <c r="T653" s="166"/>
    </row>
    <row r="654" spans="1:20">
      <c r="A654" s="171">
        <v>649</v>
      </c>
      <c r="B654" s="172">
        <v>80228</v>
      </c>
      <c r="C654" s="172" t="s">
        <v>1229</v>
      </c>
      <c r="D654" s="172" t="s">
        <v>1194</v>
      </c>
      <c r="E654" s="172" t="s">
        <v>1230</v>
      </c>
      <c r="F654" s="172" t="s">
        <v>2227</v>
      </c>
      <c r="G654" s="172">
        <v>4</v>
      </c>
      <c r="H654" s="172">
        <v>7.5</v>
      </c>
      <c r="I654" s="172">
        <v>4.5</v>
      </c>
      <c r="J654" s="172">
        <v>8</v>
      </c>
      <c r="K654" s="172">
        <v>7</v>
      </c>
      <c r="L654" s="172">
        <v>8</v>
      </c>
      <c r="M654" s="174"/>
      <c r="N654" s="172"/>
      <c r="S654" s="166"/>
      <c r="T654" s="166"/>
    </row>
    <row r="655" spans="1:20">
      <c r="A655" s="171">
        <v>650</v>
      </c>
      <c r="B655" s="172">
        <v>10222</v>
      </c>
      <c r="C655" s="172" t="s">
        <v>1231</v>
      </c>
      <c r="D655" s="172" t="s">
        <v>1224</v>
      </c>
      <c r="E655" s="172" t="s">
        <v>1232</v>
      </c>
      <c r="F655" s="172" t="s">
        <v>2231</v>
      </c>
      <c r="G655" s="172">
        <v>6.5</v>
      </c>
      <c r="H655" s="172">
        <v>6.5</v>
      </c>
      <c r="I655" s="172">
        <v>4</v>
      </c>
      <c r="J655" s="172">
        <v>6.5</v>
      </c>
      <c r="K655" s="172">
        <v>7</v>
      </c>
      <c r="L655" s="172">
        <v>6</v>
      </c>
      <c r="M655" s="174"/>
      <c r="N655" s="172"/>
      <c r="S655" s="166"/>
      <c r="T655" s="166"/>
    </row>
    <row r="656" spans="1:20">
      <c r="A656" s="171">
        <v>651</v>
      </c>
      <c r="B656" s="172">
        <v>200250</v>
      </c>
      <c r="C656" s="172" t="s">
        <v>1233</v>
      </c>
      <c r="D656" s="172" t="s">
        <v>1194</v>
      </c>
      <c r="E656" s="172" t="s">
        <v>533</v>
      </c>
      <c r="F656" s="172" t="s">
        <v>2229</v>
      </c>
      <c r="G656" s="172">
        <v>6.5</v>
      </c>
      <c r="H656" s="172">
        <v>7.5</v>
      </c>
      <c r="I656" s="172">
        <v>5</v>
      </c>
      <c r="J656" s="172">
        <v>5.5</v>
      </c>
      <c r="K656" s="172">
        <v>7</v>
      </c>
      <c r="L656" s="172">
        <v>7.5</v>
      </c>
      <c r="M656" s="174"/>
      <c r="N656" s="172"/>
      <c r="S656" s="166"/>
      <c r="T656" s="166"/>
    </row>
    <row r="657" spans="1:20">
      <c r="A657" s="171">
        <v>652</v>
      </c>
      <c r="B657" s="172">
        <v>170290</v>
      </c>
      <c r="C657" s="172" t="s">
        <v>1234</v>
      </c>
      <c r="D657" s="172" t="s">
        <v>1194</v>
      </c>
      <c r="E657" s="172" t="s">
        <v>1235</v>
      </c>
      <c r="F657" s="172" t="s">
        <v>2231</v>
      </c>
      <c r="G657" s="172">
        <v>6.5</v>
      </c>
      <c r="H657" s="172">
        <v>7</v>
      </c>
      <c r="I657" s="172">
        <v>5</v>
      </c>
      <c r="J657" s="172">
        <v>7.5</v>
      </c>
      <c r="K657" s="172">
        <v>7</v>
      </c>
      <c r="L657" s="172">
        <v>5.5</v>
      </c>
      <c r="M657" s="174"/>
      <c r="N657" s="172"/>
      <c r="S657" s="166"/>
      <c r="T657" s="166"/>
    </row>
    <row r="658" spans="1:20">
      <c r="A658" s="171">
        <v>653</v>
      </c>
      <c r="B658" s="172">
        <v>140277</v>
      </c>
      <c r="C658" s="172" t="s">
        <v>1236</v>
      </c>
      <c r="D658" s="172" t="s">
        <v>1194</v>
      </c>
      <c r="E658" s="172" t="s">
        <v>1237</v>
      </c>
      <c r="F658" s="172" t="s">
        <v>2229</v>
      </c>
      <c r="G658" s="172">
        <v>6.5</v>
      </c>
      <c r="H658" s="172">
        <v>5</v>
      </c>
      <c r="I658" s="172">
        <v>3</v>
      </c>
      <c r="J658" s="172">
        <v>3</v>
      </c>
      <c r="K658" s="172">
        <v>7</v>
      </c>
      <c r="L658" s="172">
        <v>7</v>
      </c>
      <c r="M658" s="174"/>
      <c r="N658" s="172"/>
      <c r="S658" s="166"/>
      <c r="T658" s="166"/>
    </row>
    <row r="659" spans="1:20">
      <c r="A659" s="171">
        <v>654</v>
      </c>
      <c r="B659" s="172">
        <v>80224</v>
      </c>
      <c r="C659" s="172" t="s">
        <v>1063</v>
      </c>
      <c r="D659" s="172" t="s">
        <v>1194</v>
      </c>
      <c r="E659" s="172" t="s">
        <v>1238</v>
      </c>
      <c r="F659" s="172" t="s">
        <v>2231</v>
      </c>
      <c r="G659" s="172">
        <v>9</v>
      </c>
      <c r="H659" s="172">
        <v>3.5</v>
      </c>
      <c r="I659" s="172">
        <v>5</v>
      </c>
      <c r="J659" s="172">
        <v>7</v>
      </c>
      <c r="K659" s="172">
        <v>6.5</v>
      </c>
      <c r="L659" s="172">
        <v>3.5</v>
      </c>
      <c r="M659" s="174"/>
      <c r="N659" s="172"/>
      <c r="S659" s="166"/>
      <c r="T659" s="166"/>
    </row>
    <row r="660" spans="1:20">
      <c r="A660" s="171">
        <v>655</v>
      </c>
      <c r="B660" s="172">
        <v>40253</v>
      </c>
      <c r="C660" s="172" t="s">
        <v>1209</v>
      </c>
      <c r="D660" s="172" t="s">
        <v>1194</v>
      </c>
      <c r="E660" s="172" t="s">
        <v>1239</v>
      </c>
      <c r="F660" s="172" t="s">
        <v>2231</v>
      </c>
      <c r="G660" s="172">
        <v>6.5</v>
      </c>
      <c r="H660" s="172">
        <v>4.5</v>
      </c>
      <c r="I660" s="172">
        <v>5</v>
      </c>
      <c r="J660" s="172">
        <v>5</v>
      </c>
      <c r="K660" s="172">
        <v>6.5</v>
      </c>
      <c r="L660" s="172">
        <v>3.5</v>
      </c>
      <c r="M660" s="174"/>
      <c r="N660" s="172"/>
      <c r="S660" s="166"/>
      <c r="T660" s="166"/>
    </row>
    <row r="661" spans="1:20">
      <c r="A661" s="171">
        <v>656</v>
      </c>
      <c r="B661" s="172">
        <v>140280</v>
      </c>
      <c r="C661" s="172" t="s">
        <v>576</v>
      </c>
      <c r="D661" s="172" t="s">
        <v>1194</v>
      </c>
      <c r="E661" s="172" t="s">
        <v>1240</v>
      </c>
      <c r="F661" s="172" t="s">
        <v>2231</v>
      </c>
      <c r="G661" s="172">
        <v>5.5</v>
      </c>
      <c r="H661" s="172">
        <v>2.5</v>
      </c>
      <c r="I661" s="172">
        <v>4.5</v>
      </c>
      <c r="J661" s="172">
        <v>2.5</v>
      </c>
      <c r="K661" s="172">
        <v>6.5</v>
      </c>
      <c r="L661" s="172">
        <v>5.5</v>
      </c>
      <c r="M661" s="174"/>
      <c r="N661" s="172"/>
      <c r="S661" s="166"/>
      <c r="T661" s="166"/>
    </row>
    <row r="662" spans="1:20">
      <c r="A662" s="171">
        <v>657</v>
      </c>
      <c r="B662" s="172">
        <v>170294</v>
      </c>
      <c r="C662" s="172" t="s">
        <v>1241</v>
      </c>
      <c r="D662" s="172" t="s">
        <v>1224</v>
      </c>
      <c r="E662" s="172" t="s">
        <v>1242</v>
      </c>
      <c r="F662" s="172" t="s">
        <v>2231</v>
      </c>
      <c r="G662" s="172">
        <v>5</v>
      </c>
      <c r="H662" s="172">
        <v>3.5</v>
      </c>
      <c r="I662" s="172">
        <v>3.5</v>
      </c>
      <c r="J662" s="172">
        <v>6</v>
      </c>
      <c r="K662" s="172">
        <v>6.5</v>
      </c>
      <c r="L662" s="172">
        <v>4.5</v>
      </c>
      <c r="M662" s="174"/>
      <c r="N662" s="172"/>
      <c r="S662" s="166"/>
      <c r="T662" s="166"/>
    </row>
    <row r="663" spans="1:20">
      <c r="A663" s="171">
        <v>658</v>
      </c>
      <c r="B663" s="172">
        <v>200253</v>
      </c>
      <c r="C663" s="172" t="s">
        <v>1243</v>
      </c>
      <c r="D663" s="172" t="s">
        <v>1194</v>
      </c>
      <c r="E663" s="172" t="s">
        <v>1044</v>
      </c>
      <c r="F663" s="172" t="s">
        <v>2231</v>
      </c>
      <c r="G663" s="172">
        <v>6.5</v>
      </c>
      <c r="H663" s="172">
        <v>4</v>
      </c>
      <c r="I663" s="172">
        <v>3</v>
      </c>
      <c r="J663" s="172">
        <v>7</v>
      </c>
      <c r="K663" s="172">
        <v>6.5</v>
      </c>
      <c r="L663" s="172">
        <v>3.5</v>
      </c>
      <c r="M663" s="174"/>
      <c r="N663" s="172"/>
      <c r="S663" s="166"/>
      <c r="T663" s="166"/>
    </row>
    <row r="664" spans="1:20">
      <c r="A664" s="171">
        <v>659</v>
      </c>
      <c r="B664" s="172">
        <v>140279</v>
      </c>
      <c r="C664" s="172" t="s">
        <v>177</v>
      </c>
      <c r="D664" s="172" t="s">
        <v>1194</v>
      </c>
      <c r="E664" s="172" t="s">
        <v>1244</v>
      </c>
      <c r="F664" s="172" t="s">
        <v>2229</v>
      </c>
      <c r="G664" s="172">
        <v>8</v>
      </c>
      <c r="H664" s="172">
        <v>6.5</v>
      </c>
      <c r="I664" s="172">
        <v>5</v>
      </c>
      <c r="J664" s="172">
        <v>6.5</v>
      </c>
      <c r="K664" s="172">
        <v>6</v>
      </c>
      <c r="L664" s="172">
        <v>7</v>
      </c>
      <c r="M664" s="174"/>
      <c r="N664" s="172"/>
      <c r="S664" s="166"/>
      <c r="T664" s="166"/>
    </row>
    <row r="665" spans="1:20">
      <c r="A665" s="171">
        <v>660</v>
      </c>
      <c r="B665" s="172">
        <v>140281</v>
      </c>
      <c r="C665" s="172" t="s">
        <v>1245</v>
      </c>
      <c r="D665" s="172" t="s">
        <v>1194</v>
      </c>
      <c r="E665" s="172" t="s">
        <v>1228</v>
      </c>
      <c r="F665" s="172" t="s">
        <v>2227</v>
      </c>
      <c r="G665" s="172">
        <v>5.5</v>
      </c>
      <c r="H665" s="172">
        <v>7.5</v>
      </c>
      <c r="I665" s="172">
        <v>5</v>
      </c>
      <c r="J665" s="172">
        <v>2.5</v>
      </c>
      <c r="K665" s="172">
        <v>6</v>
      </c>
      <c r="L665" s="172">
        <v>9</v>
      </c>
      <c r="M665" s="174"/>
      <c r="N665" s="172"/>
      <c r="S665" s="166"/>
      <c r="T665" s="166"/>
    </row>
    <row r="666" spans="1:20">
      <c r="A666" s="171">
        <v>661</v>
      </c>
      <c r="B666" s="172">
        <v>40249</v>
      </c>
      <c r="C666" s="172" t="s">
        <v>519</v>
      </c>
      <c r="D666" s="172" t="s">
        <v>1194</v>
      </c>
      <c r="E666" s="172" t="s">
        <v>1246</v>
      </c>
      <c r="F666" s="172" t="s">
        <v>2229</v>
      </c>
      <c r="G666" s="172">
        <v>1</v>
      </c>
      <c r="H666" s="172">
        <v>5.5</v>
      </c>
      <c r="I666" s="172">
        <v>4.5</v>
      </c>
      <c r="J666" s="172">
        <v>1.5</v>
      </c>
      <c r="K666" s="172">
        <v>6</v>
      </c>
      <c r="L666" s="172">
        <v>7.5</v>
      </c>
      <c r="M666" s="174"/>
      <c r="N666" s="172"/>
      <c r="S666" s="166"/>
      <c r="T666" s="166"/>
    </row>
    <row r="667" spans="1:20">
      <c r="A667" s="171">
        <v>662</v>
      </c>
      <c r="B667" s="172">
        <v>170291</v>
      </c>
      <c r="C667" s="172" t="s">
        <v>1247</v>
      </c>
      <c r="D667" s="172" t="s">
        <v>1224</v>
      </c>
      <c r="E667" s="172" t="s">
        <v>1248</v>
      </c>
      <c r="F667" s="172" t="s">
        <v>2231</v>
      </c>
      <c r="G667" s="172">
        <v>6.5</v>
      </c>
      <c r="H667" s="172">
        <v>3.5</v>
      </c>
      <c r="I667" s="172">
        <v>4</v>
      </c>
      <c r="J667" s="172">
        <v>6.5</v>
      </c>
      <c r="K667" s="172">
        <v>6</v>
      </c>
      <c r="L667" s="172">
        <v>2.5</v>
      </c>
      <c r="M667" s="174"/>
      <c r="N667" s="172"/>
      <c r="S667" s="166"/>
      <c r="T667" s="166"/>
    </row>
    <row r="668" spans="1:20">
      <c r="A668" s="171">
        <v>663</v>
      </c>
      <c r="B668" s="172">
        <v>40244</v>
      </c>
      <c r="C668" s="172" t="s">
        <v>1249</v>
      </c>
      <c r="D668" s="172" t="s">
        <v>1194</v>
      </c>
      <c r="E668" s="172" t="s">
        <v>1250</v>
      </c>
      <c r="F668" s="172" t="s">
        <v>2229</v>
      </c>
      <c r="G668" s="172">
        <v>3.5</v>
      </c>
      <c r="H668" s="172">
        <v>5.5</v>
      </c>
      <c r="I668" s="172">
        <v>4</v>
      </c>
      <c r="J668" s="172">
        <v>4</v>
      </c>
      <c r="K668" s="172">
        <v>6</v>
      </c>
      <c r="L668" s="172">
        <v>7.5</v>
      </c>
      <c r="M668" s="174"/>
      <c r="N668" s="172"/>
      <c r="S668" s="166"/>
      <c r="T668" s="166"/>
    </row>
    <row r="669" spans="1:20">
      <c r="A669" s="171">
        <v>664</v>
      </c>
      <c r="B669" s="172">
        <v>140278</v>
      </c>
      <c r="C669" s="172" t="s">
        <v>1251</v>
      </c>
      <c r="D669" s="172" t="s">
        <v>1194</v>
      </c>
      <c r="E669" s="172" t="s">
        <v>1252</v>
      </c>
      <c r="F669" s="172" t="s">
        <v>2231</v>
      </c>
      <c r="G669" s="172">
        <v>5</v>
      </c>
      <c r="H669" s="172">
        <v>4.5</v>
      </c>
      <c r="I669" s="172">
        <v>3.5</v>
      </c>
      <c r="J669" s="172">
        <v>1.5</v>
      </c>
      <c r="K669" s="172">
        <v>6</v>
      </c>
      <c r="L669" s="172">
        <v>5.5</v>
      </c>
      <c r="M669" s="174"/>
      <c r="N669" s="172"/>
      <c r="S669" s="166"/>
      <c r="T669" s="166"/>
    </row>
    <row r="670" spans="1:20">
      <c r="A670" s="171">
        <v>665</v>
      </c>
      <c r="B670" s="172">
        <v>40247</v>
      </c>
      <c r="C670" s="172" t="s">
        <v>1253</v>
      </c>
      <c r="D670" s="172" t="s">
        <v>1194</v>
      </c>
      <c r="E670" s="172" t="s">
        <v>1254</v>
      </c>
      <c r="F670" s="172" t="s">
        <v>2227</v>
      </c>
      <c r="G670" s="172">
        <v>7.5</v>
      </c>
      <c r="H670" s="172">
        <v>6</v>
      </c>
      <c r="I670" s="172">
        <v>6</v>
      </c>
      <c r="J670" s="172">
        <v>2.5</v>
      </c>
      <c r="K670" s="172">
        <v>5.5</v>
      </c>
      <c r="L670" s="172">
        <v>8.5</v>
      </c>
      <c r="M670" s="174"/>
      <c r="N670" s="172"/>
      <c r="S670" s="166"/>
      <c r="T670" s="166"/>
    </row>
    <row r="671" spans="1:20">
      <c r="A671" s="171">
        <v>666</v>
      </c>
      <c r="B671" s="172">
        <v>10221</v>
      </c>
      <c r="C671" s="172" t="s">
        <v>1255</v>
      </c>
      <c r="D671" s="172" t="s">
        <v>1256</v>
      </c>
      <c r="E671" s="172" t="s">
        <v>518</v>
      </c>
      <c r="F671" s="172" t="s">
        <v>2231</v>
      </c>
      <c r="G671" s="172">
        <v>5</v>
      </c>
      <c r="H671" s="172">
        <v>4.5</v>
      </c>
      <c r="I671" s="172">
        <v>4</v>
      </c>
      <c r="J671" s="172">
        <v>5</v>
      </c>
      <c r="K671" s="172">
        <v>5.5</v>
      </c>
      <c r="L671" s="172">
        <v>4</v>
      </c>
      <c r="M671" s="174"/>
      <c r="N671" s="172"/>
      <c r="S671" s="166"/>
      <c r="T671" s="166"/>
    </row>
    <row r="672" spans="1:20">
      <c r="A672" s="171">
        <v>667</v>
      </c>
      <c r="B672" s="172">
        <v>40252</v>
      </c>
      <c r="C672" s="172" t="s">
        <v>1257</v>
      </c>
      <c r="D672" s="172" t="s">
        <v>1224</v>
      </c>
      <c r="E672" s="172" t="s">
        <v>1258</v>
      </c>
      <c r="F672" s="172" t="s">
        <v>2229</v>
      </c>
      <c r="G672" s="172">
        <v>5</v>
      </c>
      <c r="H672" s="172">
        <v>4.5</v>
      </c>
      <c r="I672" s="172">
        <v>5</v>
      </c>
      <c r="J672" s="172">
        <v>5.5</v>
      </c>
      <c r="K672" s="172">
        <v>5.5</v>
      </c>
      <c r="L672" s="172">
        <v>7.5</v>
      </c>
      <c r="M672" s="174"/>
      <c r="N672" s="172"/>
      <c r="S672" s="166"/>
      <c r="T672" s="166"/>
    </row>
    <row r="673" spans="1:20">
      <c r="A673" s="171">
        <v>668</v>
      </c>
      <c r="B673" s="172">
        <v>200256</v>
      </c>
      <c r="C673" s="172" t="s">
        <v>1259</v>
      </c>
      <c r="D673" s="172" t="s">
        <v>1194</v>
      </c>
      <c r="E673" s="172" t="s">
        <v>1122</v>
      </c>
      <c r="F673" s="172" t="s">
        <v>2231</v>
      </c>
      <c r="G673" s="172">
        <v>5.5</v>
      </c>
      <c r="H673" s="172">
        <v>6</v>
      </c>
      <c r="I673" s="172">
        <v>3</v>
      </c>
      <c r="J673" s="172">
        <v>1</v>
      </c>
      <c r="K673" s="172">
        <v>5.5</v>
      </c>
      <c r="L673" s="172">
        <v>4</v>
      </c>
      <c r="M673" s="174"/>
      <c r="N673" s="172"/>
      <c r="S673" s="166"/>
      <c r="T673" s="166"/>
    </row>
    <row r="674" spans="1:20">
      <c r="A674" s="171">
        <v>669</v>
      </c>
      <c r="B674" s="172">
        <v>140276</v>
      </c>
      <c r="C674" s="172" t="s">
        <v>1260</v>
      </c>
      <c r="D674" s="172" t="s">
        <v>1194</v>
      </c>
      <c r="E674" s="172" t="s">
        <v>1261</v>
      </c>
      <c r="F674" s="172" t="s">
        <v>2231</v>
      </c>
      <c r="G674" s="172">
        <v>6.5</v>
      </c>
      <c r="H674" s="172">
        <v>7</v>
      </c>
      <c r="I674" s="172">
        <v>6.5</v>
      </c>
      <c r="J674" s="172">
        <v>6.5</v>
      </c>
      <c r="K674" s="172">
        <v>5.5</v>
      </c>
      <c r="L674" s="172">
        <v>6.5</v>
      </c>
      <c r="M674" s="174"/>
      <c r="N674" s="172"/>
      <c r="S674" s="166"/>
      <c r="T674" s="166"/>
    </row>
    <row r="675" spans="1:20">
      <c r="A675" s="171">
        <v>670</v>
      </c>
      <c r="B675" s="172">
        <v>40250</v>
      </c>
      <c r="C675" s="172" t="s">
        <v>1262</v>
      </c>
      <c r="D675" s="172" t="s">
        <v>1194</v>
      </c>
      <c r="E675" s="172" t="s">
        <v>1263</v>
      </c>
      <c r="F675" s="172" t="s">
        <v>2229</v>
      </c>
      <c r="G675" s="172">
        <v>0.5</v>
      </c>
      <c r="H675" s="172">
        <v>6.5</v>
      </c>
      <c r="I675" s="172">
        <v>4</v>
      </c>
      <c r="J675" s="172">
        <v>5</v>
      </c>
      <c r="K675" s="172">
        <v>5</v>
      </c>
      <c r="L675" s="172">
        <v>7</v>
      </c>
      <c r="M675" s="174"/>
      <c r="N675" s="172"/>
      <c r="S675" s="166"/>
      <c r="T675" s="166"/>
    </row>
    <row r="676" spans="1:20">
      <c r="A676" s="171">
        <v>671</v>
      </c>
      <c r="B676" s="172">
        <v>140275</v>
      </c>
      <c r="C676" s="172" t="s">
        <v>1260</v>
      </c>
      <c r="D676" s="172" t="s">
        <v>1194</v>
      </c>
      <c r="E676" s="172" t="s">
        <v>1264</v>
      </c>
      <c r="F676" s="172" t="s">
        <v>2229</v>
      </c>
      <c r="G676" s="172">
        <v>4</v>
      </c>
      <c r="H676" s="172">
        <v>4</v>
      </c>
      <c r="I676" s="172">
        <v>3.5</v>
      </c>
      <c r="J676" s="172">
        <v>4.5</v>
      </c>
      <c r="K676" s="172">
        <v>5</v>
      </c>
      <c r="L676" s="172">
        <v>7</v>
      </c>
      <c r="M676" s="174"/>
      <c r="N676" s="172"/>
      <c r="S676" s="166"/>
      <c r="T676" s="166"/>
    </row>
    <row r="677" spans="1:20">
      <c r="A677" s="171">
        <v>672</v>
      </c>
      <c r="B677" s="172">
        <v>200252</v>
      </c>
      <c r="C677" s="172" t="s">
        <v>703</v>
      </c>
      <c r="D677" s="172" t="s">
        <v>1194</v>
      </c>
      <c r="E677" s="172" t="s">
        <v>996</v>
      </c>
      <c r="F677" s="172" t="s">
        <v>2229</v>
      </c>
      <c r="G677" s="172">
        <v>5</v>
      </c>
      <c r="H677" s="172">
        <v>4</v>
      </c>
      <c r="I677" s="172">
        <v>5.5</v>
      </c>
      <c r="J677" s="172">
        <v>2.5</v>
      </c>
      <c r="K677" s="172">
        <v>5</v>
      </c>
      <c r="L677" s="172">
        <v>7</v>
      </c>
      <c r="M677" s="174"/>
      <c r="N677" s="172"/>
      <c r="S677" s="166"/>
      <c r="T677" s="166"/>
    </row>
    <row r="678" spans="1:20">
      <c r="A678" s="171">
        <v>673</v>
      </c>
      <c r="B678" s="172">
        <v>10223</v>
      </c>
      <c r="C678" s="172" t="s">
        <v>1265</v>
      </c>
      <c r="D678" s="172" t="s">
        <v>1224</v>
      </c>
      <c r="E678" s="172" t="s">
        <v>573</v>
      </c>
      <c r="F678" s="172" t="s">
        <v>2231</v>
      </c>
      <c r="G678" s="172">
        <v>5</v>
      </c>
      <c r="H678" s="172">
        <v>6.5</v>
      </c>
      <c r="I678" s="172">
        <v>4</v>
      </c>
      <c r="J678" s="172">
        <v>5.5</v>
      </c>
      <c r="K678" s="172">
        <v>5</v>
      </c>
      <c r="L678" s="172">
        <v>5.5</v>
      </c>
      <c r="M678" s="174"/>
      <c r="N678" s="172"/>
      <c r="S678" s="166"/>
      <c r="T678" s="166"/>
    </row>
    <row r="679" spans="1:20">
      <c r="A679" s="171">
        <v>674</v>
      </c>
      <c r="B679" s="172">
        <v>200261</v>
      </c>
      <c r="C679" s="172" t="s">
        <v>109</v>
      </c>
      <c r="D679" s="172" t="s">
        <v>1266</v>
      </c>
      <c r="E679" s="172" t="s">
        <v>1267</v>
      </c>
      <c r="F679" s="172" t="s">
        <v>2231</v>
      </c>
      <c r="G679" s="172">
        <v>7</v>
      </c>
      <c r="H679" s="172">
        <v>6.5</v>
      </c>
      <c r="I679" s="172">
        <v>5.5</v>
      </c>
      <c r="J679" s="172">
        <v>2.5</v>
      </c>
      <c r="K679" s="172">
        <v>8.5</v>
      </c>
      <c r="L679" s="172">
        <v>5.5</v>
      </c>
      <c r="M679" s="174"/>
      <c r="N679" s="172"/>
      <c r="S679" s="166"/>
      <c r="T679" s="166"/>
    </row>
    <row r="680" spans="1:20">
      <c r="A680" s="171">
        <v>675</v>
      </c>
      <c r="B680" s="172">
        <v>40258</v>
      </c>
      <c r="C680" s="172" t="s">
        <v>620</v>
      </c>
      <c r="D680" s="172" t="s">
        <v>1268</v>
      </c>
      <c r="E680" s="172" t="s">
        <v>1269</v>
      </c>
      <c r="F680" s="172" t="s">
        <v>2229</v>
      </c>
      <c r="G680" s="172">
        <v>7</v>
      </c>
      <c r="H680" s="172">
        <v>7</v>
      </c>
      <c r="I680" s="172">
        <v>5</v>
      </c>
      <c r="J680" s="172">
        <v>4.5</v>
      </c>
      <c r="K680" s="172">
        <v>6</v>
      </c>
      <c r="L680" s="172">
        <v>7</v>
      </c>
      <c r="M680" s="174"/>
      <c r="N680" s="172"/>
      <c r="S680" s="166"/>
      <c r="T680" s="166"/>
    </row>
    <row r="681" spans="1:20">
      <c r="A681" s="171">
        <v>676</v>
      </c>
      <c r="B681" s="172">
        <v>80236</v>
      </c>
      <c r="C681" s="172" t="s">
        <v>999</v>
      </c>
      <c r="D681" s="172" t="s">
        <v>1270</v>
      </c>
      <c r="E681" s="172" t="s">
        <v>1271</v>
      </c>
      <c r="F681" s="172" t="s">
        <v>2227</v>
      </c>
      <c r="G681" s="172">
        <v>1.5</v>
      </c>
      <c r="H681" s="172">
        <v>5.5</v>
      </c>
      <c r="I681" s="172">
        <v>3.5</v>
      </c>
      <c r="J681" s="172">
        <v>8</v>
      </c>
      <c r="K681" s="172">
        <v>8</v>
      </c>
      <c r="L681" s="172">
        <v>10</v>
      </c>
      <c r="M681" s="174"/>
      <c r="N681" s="172"/>
      <c r="S681" s="166"/>
      <c r="T681" s="166"/>
    </row>
    <row r="682" spans="1:20">
      <c r="A682" s="171">
        <v>677</v>
      </c>
      <c r="B682" s="172">
        <v>80238</v>
      </c>
      <c r="C682" s="172" t="s">
        <v>1272</v>
      </c>
      <c r="D682" s="172" t="s">
        <v>1273</v>
      </c>
      <c r="E682" s="172" t="s">
        <v>1274</v>
      </c>
      <c r="F682" s="172" t="s">
        <v>2231</v>
      </c>
      <c r="G682" s="172">
        <v>0.5</v>
      </c>
      <c r="H682" s="172">
        <v>3</v>
      </c>
      <c r="I682" s="172">
        <v>5</v>
      </c>
      <c r="J682" s="172">
        <v>7.5</v>
      </c>
      <c r="K682" s="172">
        <v>6.5</v>
      </c>
      <c r="L682" s="172">
        <v>6</v>
      </c>
      <c r="M682" s="174"/>
      <c r="N682" s="172"/>
      <c r="S682" s="166"/>
      <c r="T682" s="166"/>
    </row>
    <row r="683" spans="1:20">
      <c r="A683" s="171">
        <v>678</v>
      </c>
      <c r="B683" s="172">
        <v>170300</v>
      </c>
      <c r="C683" s="172" t="s">
        <v>1275</v>
      </c>
      <c r="D683" s="172" t="s">
        <v>1276</v>
      </c>
      <c r="E683" s="172" t="s">
        <v>788</v>
      </c>
      <c r="F683" s="172" t="s">
        <v>2231</v>
      </c>
      <c r="G683" s="172">
        <v>6.5</v>
      </c>
      <c r="H683" s="172">
        <v>6</v>
      </c>
      <c r="I683" s="172">
        <v>3.5</v>
      </c>
      <c r="J683" s="172">
        <v>7</v>
      </c>
      <c r="K683" s="172">
        <v>7.5</v>
      </c>
      <c r="L683" s="172">
        <v>4</v>
      </c>
      <c r="M683" s="174"/>
      <c r="N683" s="172"/>
      <c r="S683" s="166"/>
      <c r="T683" s="166"/>
    </row>
    <row r="684" spans="1:20">
      <c r="A684" s="171">
        <v>679</v>
      </c>
      <c r="B684" s="172">
        <v>80133</v>
      </c>
      <c r="C684" s="172" t="s">
        <v>94</v>
      </c>
      <c r="D684" s="172" t="s">
        <v>1277</v>
      </c>
      <c r="E684" s="172" t="s">
        <v>484</v>
      </c>
      <c r="F684" s="172" t="s">
        <v>2231</v>
      </c>
      <c r="G684" s="172">
        <v>5</v>
      </c>
      <c r="H684" s="172">
        <v>5.5</v>
      </c>
      <c r="I684" s="172">
        <v>6</v>
      </c>
      <c r="J684" s="172">
        <v>3</v>
      </c>
      <c r="K684" s="172">
        <v>5.5</v>
      </c>
      <c r="L684" s="172">
        <v>4</v>
      </c>
      <c r="M684" s="174"/>
      <c r="N684" s="172"/>
      <c r="S684" s="166"/>
      <c r="T684" s="166"/>
    </row>
    <row r="685" spans="1:20">
      <c r="A685" s="171">
        <v>680</v>
      </c>
      <c r="B685" s="172">
        <v>80136</v>
      </c>
      <c r="C685" s="172" t="s">
        <v>1278</v>
      </c>
      <c r="D685" s="172" t="s">
        <v>1279</v>
      </c>
      <c r="E685" s="172" t="s">
        <v>1280</v>
      </c>
      <c r="F685" s="172" t="s">
        <v>2227</v>
      </c>
      <c r="G685" s="172">
        <v>8</v>
      </c>
      <c r="H685" s="172">
        <v>8.5</v>
      </c>
      <c r="I685" s="172">
        <v>6</v>
      </c>
      <c r="J685" s="172">
        <v>5</v>
      </c>
      <c r="K685" s="172">
        <v>10</v>
      </c>
      <c r="L685" s="172">
        <v>10</v>
      </c>
      <c r="M685" s="174"/>
      <c r="N685" s="172"/>
      <c r="S685" s="166"/>
      <c r="T685" s="166"/>
    </row>
    <row r="686" spans="1:20">
      <c r="A686" s="171">
        <v>681</v>
      </c>
      <c r="B686" s="172">
        <v>80134</v>
      </c>
      <c r="C686" s="172" t="s">
        <v>1281</v>
      </c>
      <c r="D686" s="172" t="s">
        <v>1279</v>
      </c>
      <c r="E686" s="172" t="s">
        <v>1282</v>
      </c>
      <c r="F686" s="172" t="s">
        <v>2231</v>
      </c>
      <c r="G686" s="172">
        <v>4.5</v>
      </c>
      <c r="H686" s="172">
        <v>4</v>
      </c>
      <c r="I686" s="172">
        <v>5.5</v>
      </c>
      <c r="J686" s="172">
        <v>1.5</v>
      </c>
      <c r="K686" s="172">
        <v>8.5</v>
      </c>
      <c r="L686" s="172">
        <v>5.5</v>
      </c>
      <c r="M686" s="174"/>
      <c r="N686" s="172"/>
      <c r="S686" s="166"/>
      <c r="T686" s="166"/>
    </row>
    <row r="687" spans="1:20">
      <c r="A687" s="171">
        <v>682</v>
      </c>
      <c r="B687" s="172">
        <v>40154</v>
      </c>
      <c r="C687" s="172" t="s">
        <v>1283</v>
      </c>
      <c r="D687" s="172" t="s">
        <v>1279</v>
      </c>
      <c r="E687" s="172" t="s">
        <v>527</v>
      </c>
      <c r="F687" s="172" t="s">
        <v>2227</v>
      </c>
      <c r="G687" s="172">
        <v>4</v>
      </c>
      <c r="H687" s="172">
        <v>7</v>
      </c>
      <c r="I687" s="172">
        <v>3.5</v>
      </c>
      <c r="J687" s="172">
        <v>8.5</v>
      </c>
      <c r="K687" s="172">
        <v>8</v>
      </c>
      <c r="L687" s="172">
        <v>8</v>
      </c>
      <c r="M687" s="174"/>
      <c r="N687" s="172"/>
      <c r="S687" s="166"/>
      <c r="T687" s="166"/>
    </row>
    <row r="688" spans="1:20">
      <c r="A688" s="171">
        <v>683</v>
      </c>
      <c r="B688" s="172">
        <v>40155</v>
      </c>
      <c r="C688" s="172" t="s">
        <v>1284</v>
      </c>
      <c r="D688" s="172" t="s">
        <v>1279</v>
      </c>
      <c r="E688" s="172" t="s">
        <v>1038</v>
      </c>
      <c r="F688" s="172" t="s">
        <v>2229</v>
      </c>
      <c r="G688" s="172">
        <v>6</v>
      </c>
      <c r="H688" s="172">
        <v>6</v>
      </c>
      <c r="I688" s="172">
        <v>3.5</v>
      </c>
      <c r="J688" s="172">
        <v>7</v>
      </c>
      <c r="K688" s="172">
        <v>8</v>
      </c>
      <c r="L688" s="172">
        <v>7</v>
      </c>
      <c r="M688" s="174"/>
      <c r="N688" s="172"/>
      <c r="S688" s="166"/>
      <c r="T688" s="166"/>
    </row>
    <row r="689" spans="1:20">
      <c r="A689" s="171">
        <v>684</v>
      </c>
      <c r="B689" s="172">
        <v>200150</v>
      </c>
      <c r="C689" s="172" t="s">
        <v>1162</v>
      </c>
      <c r="D689" s="172" t="s">
        <v>1279</v>
      </c>
      <c r="E689" s="172" t="s">
        <v>1285</v>
      </c>
      <c r="F689" s="172" t="s">
        <v>2227</v>
      </c>
      <c r="G689" s="172">
        <v>5.5</v>
      </c>
      <c r="H689" s="172">
        <v>9</v>
      </c>
      <c r="I689" s="172">
        <v>5</v>
      </c>
      <c r="J689" s="172">
        <v>6</v>
      </c>
      <c r="K689" s="172">
        <v>7.5</v>
      </c>
      <c r="L689" s="172">
        <v>9.5</v>
      </c>
      <c r="M689" s="174"/>
      <c r="N689" s="172"/>
      <c r="S689" s="166"/>
      <c r="T689" s="166"/>
    </row>
    <row r="690" spans="1:20">
      <c r="A690" s="171">
        <v>685</v>
      </c>
      <c r="B690" s="172">
        <v>80139</v>
      </c>
      <c r="C690" s="172" t="s">
        <v>1286</v>
      </c>
      <c r="D690" s="172" t="s">
        <v>1279</v>
      </c>
      <c r="E690" s="172" t="s">
        <v>752</v>
      </c>
      <c r="F690" s="172" t="s">
        <v>2227</v>
      </c>
      <c r="G690" s="172">
        <v>7</v>
      </c>
      <c r="H690" s="172">
        <v>7</v>
      </c>
      <c r="I690" s="172">
        <v>6.5</v>
      </c>
      <c r="J690" s="172">
        <v>7</v>
      </c>
      <c r="K690" s="172">
        <v>7.5</v>
      </c>
      <c r="L690" s="172">
        <v>9.5</v>
      </c>
      <c r="M690" s="174"/>
      <c r="N690" s="172"/>
      <c r="S690" s="166"/>
      <c r="T690" s="166"/>
    </row>
    <row r="691" spans="1:20">
      <c r="A691" s="171">
        <v>686</v>
      </c>
      <c r="B691" s="172">
        <v>170192</v>
      </c>
      <c r="C691" s="172" t="s">
        <v>94</v>
      </c>
      <c r="D691" s="172" t="s">
        <v>1279</v>
      </c>
      <c r="E691" s="172" t="s">
        <v>1287</v>
      </c>
      <c r="F691" s="172" t="s">
        <v>2231</v>
      </c>
      <c r="G691" s="171"/>
      <c r="H691" s="172">
        <v>7</v>
      </c>
      <c r="I691" s="171"/>
      <c r="J691" s="171"/>
      <c r="K691" s="172">
        <v>6.5</v>
      </c>
      <c r="L691" s="171"/>
      <c r="M691" s="174"/>
      <c r="N691" s="172"/>
      <c r="S691" s="166"/>
      <c r="T691" s="166"/>
    </row>
    <row r="692" spans="1:20">
      <c r="A692" s="171">
        <v>687</v>
      </c>
      <c r="B692" s="172">
        <v>200149</v>
      </c>
      <c r="C692" s="172" t="s">
        <v>1288</v>
      </c>
      <c r="D692" s="172" t="s">
        <v>1279</v>
      </c>
      <c r="E692" s="172" t="s">
        <v>1289</v>
      </c>
      <c r="F692" s="172" t="s">
        <v>2231</v>
      </c>
      <c r="G692" s="172">
        <v>9</v>
      </c>
      <c r="H692" s="172">
        <v>7</v>
      </c>
      <c r="I692" s="172">
        <v>6</v>
      </c>
      <c r="J692" s="172">
        <v>7.5</v>
      </c>
      <c r="K692" s="172">
        <v>6</v>
      </c>
      <c r="L692" s="172">
        <v>5</v>
      </c>
      <c r="M692" s="174"/>
      <c r="N692" s="172"/>
      <c r="S692" s="166"/>
      <c r="T692" s="166"/>
    </row>
    <row r="693" spans="1:20">
      <c r="A693" s="171">
        <v>688</v>
      </c>
      <c r="B693" s="172">
        <v>10146</v>
      </c>
      <c r="C693" s="172" t="s">
        <v>466</v>
      </c>
      <c r="D693" s="172" t="s">
        <v>1279</v>
      </c>
      <c r="E693" s="172" t="s">
        <v>143</v>
      </c>
      <c r="F693" s="172" t="s">
        <v>2231</v>
      </c>
      <c r="G693" s="172">
        <v>6.5</v>
      </c>
      <c r="H693" s="172">
        <v>6</v>
      </c>
      <c r="I693" s="172">
        <v>4.5</v>
      </c>
      <c r="J693" s="172">
        <v>6</v>
      </c>
      <c r="K693" s="172">
        <v>6</v>
      </c>
      <c r="L693" s="172">
        <v>3.5</v>
      </c>
      <c r="M693" s="174"/>
      <c r="N693" s="172"/>
      <c r="S693" s="166"/>
      <c r="T693" s="166"/>
    </row>
    <row r="694" spans="1:20">
      <c r="A694" s="171">
        <v>689</v>
      </c>
      <c r="B694" s="172">
        <v>170191</v>
      </c>
      <c r="C694" s="172" t="s">
        <v>1290</v>
      </c>
      <c r="D694" s="172" t="s">
        <v>1279</v>
      </c>
      <c r="E694" s="172" t="s">
        <v>1291</v>
      </c>
      <c r="F694" s="172" t="s">
        <v>2227</v>
      </c>
      <c r="G694" s="172">
        <v>6.5</v>
      </c>
      <c r="H694" s="172">
        <v>7.5</v>
      </c>
      <c r="I694" s="172">
        <v>6.5</v>
      </c>
      <c r="J694" s="172">
        <v>3.5</v>
      </c>
      <c r="K694" s="172">
        <v>6</v>
      </c>
      <c r="L694" s="172">
        <v>9</v>
      </c>
      <c r="M694" s="174"/>
      <c r="N694" s="172"/>
      <c r="S694" s="166"/>
      <c r="T694" s="166"/>
    </row>
    <row r="695" spans="1:20">
      <c r="A695" s="171">
        <v>690</v>
      </c>
      <c r="B695" s="172">
        <v>140171</v>
      </c>
      <c r="C695" s="172" t="s">
        <v>572</v>
      </c>
      <c r="D695" s="172" t="s">
        <v>1279</v>
      </c>
      <c r="E695" s="172" t="s">
        <v>736</v>
      </c>
      <c r="F695" s="172" t="s">
        <v>2231</v>
      </c>
      <c r="G695" s="172">
        <v>7.5</v>
      </c>
      <c r="H695" s="172">
        <v>5.5</v>
      </c>
      <c r="I695" s="172">
        <v>4</v>
      </c>
      <c r="J695" s="172">
        <v>7.5</v>
      </c>
      <c r="K695" s="172">
        <v>6</v>
      </c>
      <c r="L695" s="172">
        <v>2.5</v>
      </c>
      <c r="M695" s="174"/>
      <c r="N695" s="172"/>
      <c r="S695" s="166"/>
      <c r="T695" s="166"/>
    </row>
    <row r="696" spans="1:20">
      <c r="A696" s="171">
        <v>691</v>
      </c>
      <c r="B696" s="172">
        <v>80141</v>
      </c>
      <c r="C696" s="172" t="s">
        <v>201</v>
      </c>
      <c r="D696" s="172" t="s">
        <v>1279</v>
      </c>
      <c r="E696" s="172" t="s">
        <v>1058</v>
      </c>
      <c r="F696" s="172" t="s">
        <v>2231</v>
      </c>
      <c r="G696" s="172">
        <v>5</v>
      </c>
      <c r="H696" s="172">
        <v>6.5</v>
      </c>
      <c r="I696" s="172">
        <v>4</v>
      </c>
      <c r="J696" s="172">
        <v>6</v>
      </c>
      <c r="K696" s="172">
        <v>6</v>
      </c>
      <c r="L696" s="172">
        <v>5.5</v>
      </c>
      <c r="M696" s="174"/>
      <c r="N696" s="172"/>
      <c r="S696" s="166"/>
      <c r="T696" s="166"/>
    </row>
    <row r="697" spans="1:20">
      <c r="A697" s="171">
        <v>692</v>
      </c>
      <c r="B697" s="172">
        <v>200147</v>
      </c>
      <c r="C697" s="172" t="s">
        <v>1292</v>
      </c>
      <c r="D697" s="172" t="s">
        <v>1279</v>
      </c>
      <c r="E697" s="172" t="s">
        <v>178</v>
      </c>
      <c r="F697" s="172" t="s">
        <v>2227</v>
      </c>
      <c r="G697" s="172">
        <v>6.5</v>
      </c>
      <c r="H697" s="172">
        <v>6.5</v>
      </c>
      <c r="I697" s="172">
        <v>5</v>
      </c>
      <c r="J697" s="172">
        <v>1.5</v>
      </c>
      <c r="K697" s="172">
        <v>6</v>
      </c>
      <c r="L697" s="172">
        <v>8</v>
      </c>
      <c r="M697" s="174"/>
      <c r="N697" s="172"/>
      <c r="S697" s="166"/>
      <c r="T697" s="166"/>
    </row>
    <row r="698" spans="1:20">
      <c r="A698" s="171">
        <v>693</v>
      </c>
      <c r="B698" s="172">
        <v>170193</v>
      </c>
      <c r="C698" s="172" t="s">
        <v>1293</v>
      </c>
      <c r="D698" s="172" t="s">
        <v>1279</v>
      </c>
      <c r="E698" s="172" t="s">
        <v>1294</v>
      </c>
      <c r="F698" s="172" t="s">
        <v>2231</v>
      </c>
      <c r="G698" s="172">
        <v>5.5</v>
      </c>
      <c r="H698" s="172">
        <v>3.5</v>
      </c>
      <c r="I698" s="172">
        <v>5</v>
      </c>
      <c r="J698" s="172">
        <v>5.5</v>
      </c>
      <c r="K698" s="172">
        <v>5.5</v>
      </c>
      <c r="L698" s="172">
        <v>5</v>
      </c>
      <c r="M698" s="174"/>
      <c r="N698" s="172"/>
      <c r="S698" s="166"/>
      <c r="T698" s="166"/>
    </row>
    <row r="699" spans="1:20">
      <c r="A699" s="171">
        <v>694</v>
      </c>
      <c r="B699" s="172">
        <v>40156</v>
      </c>
      <c r="C699" s="172" t="s">
        <v>1295</v>
      </c>
      <c r="D699" s="172" t="s">
        <v>1296</v>
      </c>
      <c r="E699" s="172" t="s">
        <v>1002</v>
      </c>
      <c r="F699" s="172" t="s">
        <v>2227</v>
      </c>
      <c r="G699" s="172">
        <v>6.5</v>
      </c>
      <c r="H699" s="172">
        <v>6</v>
      </c>
      <c r="I699" s="172">
        <v>5.5</v>
      </c>
      <c r="J699" s="172">
        <v>8.5</v>
      </c>
      <c r="K699" s="172">
        <v>5</v>
      </c>
      <c r="L699" s="172">
        <v>8.5</v>
      </c>
      <c r="M699" s="174"/>
      <c r="N699" s="172"/>
      <c r="S699" s="166"/>
      <c r="T699" s="166"/>
    </row>
    <row r="700" spans="1:20">
      <c r="A700" s="171">
        <v>695</v>
      </c>
      <c r="B700" s="172">
        <v>80135</v>
      </c>
      <c r="C700" s="172" t="s">
        <v>1297</v>
      </c>
      <c r="D700" s="172" t="s">
        <v>1279</v>
      </c>
      <c r="E700" s="172" t="s">
        <v>1298</v>
      </c>
      <c r="F700" s="172" t="s">
        <v>2231</v>
      </c>
      <c r="G700" s="172">
        <v>3</v>
      </c>
      <c r="H700" s="172">
        <v>4</v>
      </c>
      <c r="I700" s="171"/>
      <c r="J700" s="172">
        <v>6.5</v>
      </c>
      <c r="K700" s="172">
        <v>5</v>
      </c>
      <c r="L700" s="171"/>
      <c r="M700" s="174"/>
      <c r="N700" s="172"/>
      <c r="S700" s="166"/>
      <c r="T700" s="166"/>
    </row>
    <row r="701" spans="1:20">
      <c r="A701" s="171">
        <v>696</v>
      </c>
      <c r="B701" s="172">
        <v>40157</v>
      </c>
      <c r="C701" s="172" t="s">
        <v>109</v>
      </c>
      <c r="D701" s="172" t="s">
        <v>1299</v>
      </c>
      <c r="E701" s="172" t="s">
        <v>174</v>
      </c>
      <c r="F701" s="172" t="s">
        <v>2229</v>
      </c>
      <c r="G701" s="172">
        <v>4</v>
      </c>
      <c r="H701" s="172">
        <v>5.5</v>
      </c>
      <c r="I701" s="172">
        <v>5.5</v>
      </c>
      <c r="J701" s="172">
        <v>5</v>
      </c>
      <c r="K701" s="172">
        <v>9.5</v>
      </c>
      <c r="L701" s="172">
        <v>7.5</v>
      </c>
      <c r="M701" s="174"/>
      <c r="N701" s="172"/>
      <c r="S701" s="166"/>
      <c r="T701" s="166"/>
    </row>
    <row r="702" spans="1:20">
      <c r="A702" s="171">
        <v>697</v>
      </c>
      <c r="B702" s="172">
        <v>200152</v>
      </c>
      <c r="C702" s="172" t="s">
        <v>1300</v>
      </c>
      <c r="D702" s="172" t="s">
        <v>1299</v>
      </c>
      <c r="E702" s="172" t="s">
        <v>1301</v>
      </c>
      <c r="F702" s="172" t="s">
        <v>2231</v>
      </c>
      <c r="G702" s="172">
        <v>5.5</v>
      </c>
      <c r="H702" s="172">
        <v>7</v>
      </c>
      <c r="I702" s="172">
        <v>4</v>
      </c>
      <c r="J702" s="172">
        <v>3.5</v>
      </c>
      <c r="K702" s="172">
        <v>7.5</v>
      </c>
      <c r="L702" s="172">
        <v>6.5</v>
      </c>
      <c r="M702" s="174"/>
      <c r="N702" s="172"/>
      <c r="S702" s="166"/>
      <c r="T702" s="166"/>
    </row>
    <row r="703" spans="1:20">
      <c r="A703" s="171">
        <v>698</v>
      </c>
      <c r="B703" s="172">
        <v>10229</v>
      </c>
      <c r="C703" s="172" t="s">
        <v>1302</v>
      </c>
      <c r="D703" s="172" t="s">
        <v>1303</v>
      </c>
      <c r="E703" s="172" t="s">
        <v>1304</v>
      </c>
      <c r="F703" s="172" t="s">
        <v>2227</v>
      </c>
      <c r="G703" s="172">
        <v>7.5</v>
      </c>
      <c r="H703" s="172">
        <v>7.5</v>
      </c>
      <c r="I703" s="172">
        <v>5.5</v>
      </c>
      <c r="J703" s="172">
        <v>8</v>
      </c>
      <c r="K703" s="172">
        <v>10</v>
      </c>
      <c r="L703" s="172">
        <v>9</v>
      </c>
      <c r="M703" s="174"/>
      <c r="N703" s="172"/>
      <c r="S703" s="166"/>
      <c r="T703" s="166"/>
    </row>
    <row r="704" spans="1:20">
      <c r="A704" s="171">
        <v>699</v>
      </c>
      <c r="B704" s="172">
        <v>80240</v>
      </c>
      <c r="C704" s="172" t="s">
        <v>1305</v>
      </c>
      <c r="D704" s="172" t="s">
        <v>1303</v>
      </c>
      <c r="E704" s="172" t="s">
        <v>2243</v>
      </c>
      <c r="F704" s="172" t="s">
        <v>2227</v>
      </c>
      <c r="G704" s="172">
        <v>5</v>
      </c>
      <c r="H704" s="172">
        <v>8.5</v>
      </c>
      <c r="I704" s="172">
        <v>8.5</v>
      </c>
      <c r="J704" s="172">
        <v>5</v>
      </c>
      <c r="K704" s="172">
        <v>8.5</v>
      </c>
      <c r="L704" s="172">
        <v>10</v>
      </c>
      <c r="M704" s="174"/>
      <c r="N704" s="172"/>
      <c r="S704" s="166"/>
      <c r="T704" s="166"/>
    </row>
    <row r="705" spans="1:20">
      <c r="A705" s="171">
        <v>700</v>
      </c>
      <c r="B705" s="172">
        <v>40260</v>
      </c>
      <c r="C705" s="172" t="s">
        <v>1306</v>
      </c>
      <c r="D705" s="172" t="s">
        <v>1303</v>
      </c>
      <c r="E705" s="172" t="s">
        <v>1307</v>
      </c>
      <c r="F705" s="172" t="s">
        <v>2229</v>
      </c>
      <c r="G705" s="172">
        <v>6.5</v>
      </c>
      <c r="H705" s="172">
        <v>7</v>
      </c>
      <c r="I705" s="172">
        <v>5</v>
      </c>
      <c r="J705" s="172">
        <v>5</v>
      </c>
      <c r="K705" s="172">
        <v>8.5</v>
      </c>
      <c r="L705" s="172">
        <v>7.5</v>
      </c>
      <c r="M705" s="174"/>
      <c r="N705" s="172"/>
      <c r="S705" s="166"/>
      <c r="T705" s="166"/>
    </row>
    <row r="706" spans="1:20">
      <c r="A706" s="171">
        <v>701</v>
      </c>
      <c r="B706" s="172">
        <v>40259</v>
      </c>
      <c r="C706" s="172" t="s">
        <v>1308</v>
      </c>
      <c r="D706" s="172" t="s">
        <v>1309</v>
      </c>
      <c r="E706" s="172" t="s">
        <v>414</v>
      </c>
      <c r="F706" s="172" t="s">
        <v>2229</v>
      </c>
      <c r="G706" s="172">
        <v>5</v>
      </c>
      <c r="H706" s="172">
        <v>6</v>
      </c>
      <c r="I706" s="172">
        <v>5</v>
      </c>
      <c r="J706" s="172">
        <v>2</v>
      </c>
      <c r="K706" s="172">
        <v>7.5</v>
      </c>
      <c r="L706" s="172">
        <v>7.5</v>
      </c>
      <c r="M706" s="174"/>
      <c r="N706" s="172"/>
      <c r="S706" s="166"/>
      <c r="T706" s="166"/>
    </row>
    <row r="707" spans="1:20">
      <c r="A707" s="171">
        <v>702</v>
      </c>
      <c r="B707" s="172">
        <v>80241</v>
      </c>
      <c r="C707" s="172" t="s">
        <v>697</v>
      </c>
      <c r="D707" s="172" t="s">
        <v>1303</v>
      </c>
      <c r="E707" s="172" t="s">
        <v>1310</v>
      </c>
      <c r="F707" s="172" t="s">
        <v>2231</v>
      </c>
      <c r="G707" s="172">
        <v>5.5</v>
      </c>
      <c r="H707" s="172">
        <v>4.5</v>
      </c>
      <c r="I707" s="172">
        <v>4</v>
      </c>
      <c r="J707" s="172">
        <v>4</v>
      </c>
      <c r="K707" s="172">
        <v>6</v>
      </c>
      <c r="L707" s="172">
        <v>5</v>
      </c>
      <c r="M707" s="174"/>
      <c r="N707" s="172"/>
      <c r="S707" s="166"/>
      <c r="T707" s="166"/>
    </row>
    <row r="708" spans="1:20">
      <c r="A708" s="171">
        <v>703</v>
      </c>
      <c r="B708" s="172">
        <v>140291</v>
      </c>
      <c r="C708" s="172" t="s">
        <v>109</v>
      </c>
      <c r="D708" s="172" t="s">
        <v>1303</v>
      </c>
      <c r="E708" s="172" t="s">
        <v>651</v>
      </c>
      <c r="F708" s="172" t="s">
        <v>2231</v>
      </c>
      <c r="G708" s="172">
        <v>5</v>
      </c>
      <c r="H708" s="172">
        <v>3.5</v>
      </c>
      <c r="I708" s="172">
        <v>2.5</v>
      </c>
      <c r="J708" s="172">
        <v>0.5</v>
      </c>
      <c r="K708" s="172">
        <v>5.5</v>
      </c>
      <c r="L708" s="172">
        <v>4.5</v>
      </c>
      <c r="M708" s="174"/>
      <c r="N708" s="172"/>
      <c r="S708" s="166"/>
      <c r="T708" s="166"/>
    </row>
    <row r="709" spans="1:20">
      <c r="A709" s="171">
        <v>704</v>
      </c>
      <c r="B709" s="172">
        <v>200154</v>
      </c>
      <c r="C709" s="172" t="s">
        <v>1275</v>
      </c>
      <c r="D709" s="172" t="s">
        <v>1311</v>
      </c>
      <c r="E709" s="172" t="s">
        <v>1312</v>
      </c>
      <c r="F709" s="172" t="s">
        <v>2229</v>
      </c>
      <c r="G709" s="172">
        <v>9</v>
      </c>
      <c r="H709" s="172">
        <v>7.5</v>
      </c>
      <c r="I709" s="172">
        <v>6</v>
      </c>
      <c r="J709" s="172">
        <v>8</v>
      </c>
      <c r="K709" s="172">
        <v>9</v>
      </c>
      <c r="L709" s="172">
        <v>7</v>
      </c>
      <c r="M709" s="174"/>
      <c r="N709" s="172"/>
      <c r="S709" s="166"/>
      <c r="T709" s="166"/>
    </row>
    <row r="710" spans="1:20">
      <c r="A710" s="171">
        <v>705</v>
      </c>
      <c r="B710" s="172">
        <v>140174</v>
      </c>
      <c r="C710" s="172" t="s">
        <v>563</v>
      </c>
      <c r="D710" s="172" t="s">
        <v>1311</v>
      </c>
      <c r="E710" s="172" t="s">
        <v>1005</v>
      </c>
      <c r="F710" s="172" t="s">
        <v>2227</v>
      </c>
      <c r="G710" s="172">
        <v>7</v>
      </c>
      <c r="H710" s="172">
        <v>8</v>
      </c>
      <c r="I710" s="172">
        <v>4</v>
      </c>
      <c r="J710" s="172">
        <v>8</v>
      </c>
      <c r="K710" s="172">
        <v>6</v>
      </c>
      <c r="L710" s="172">
        <v>8</v>
      </c>
      <c r="M710" s="174"/>
      <c r="N710" s="172"/>
      <c r="S710" s="166"/>
      <c r="T710" s="166"/>
    </row>
    <row r="711" spans="1:20">
      <c r="A711" s="171">
        <v>706</v>
      </c>
      <c r="B711" s="172">
        <v>40261</v>
      </c>
      <c r="C711" s="172" t="s">
        <v>1313</v>
      </c>
      <c r="D711" s="172" t="s">
        <v>1314</v>
      </c>
      <c r="E711" s="172" t="s">
        <v>121</v>
      </c>
      <c r="F711" s="172" t="s">
        <v>2227</v>
      </c>
      <c r="G711" s="172">
        <v>6</v>
      </c>
      <c r="H711" s="172">
        <v>7</v>
      </c>
      <c r="I711" s="172">
        <v>5</v>
      </c>
      <c r="J711" s="172">
        <v>3</v>
      </c>
      <c r="K711" s="172">
        <v>9</v>
      </c>
      <c r="L711" s="172">
        <v>8</v>
      </c>
      <c r="M711" s="174"/>
      <c r="N711" s="172"/>
      <c r="S711" s="166"/>
      <c r="T711" s="166"/>
    </row>
    <row r="712" spans="1:20">
      <c r="A712" s="171">
        <v>707</v>
      </c>
      <c r="B712" s="172">
        <v>40262</v>
      </c>
      <c r="C712" s="172" t="s">
        <v>428</v>
      </c>
      <c r="D712" s="172" t="s">
        <v>1315</v>
      </c>
      <c r="E712" s="172" t="s">
        <v>123</v>
      </c>
      <c r="F712" s="172" t="s">
        <v>2231</v>
      </c>
      <c r="G712" s="172">
        <v>8</v>
      </c>
      <c r="H712" s="172">
        <v>9</v>
      </c>
      <c r="I712" s="172">
        <v>6</v>
      </c>
      <c r="J712" s="172">
        <v>6</v>
      </c>
      <c r="K712" s="172">
        <v>9</v>
      </c>
      <c r="L712" s="172">
        <v>6.5</v>
      </c>
      <c r="M712" s="174"/>
      <c r="N712" s="172"/>
      <c r="S712" s="166"/>
      <c r="T712" s="166"/>
    </row>
    <row r="713" spans="1:20">
      <c r="A713" s="171">
        <v>708</v>
      </c>
      <c r="B713" s="172">
        <v>200263</v>
      </c>
      <c r="C713" s="172" t="s">
        <v>1316</v>
      </c>
      <c r="D713" s="172" t="s">
        <v>1315</v>
      </c>
      <c r="E713" s="172" t="s">
        <v>1317</v>
      </c>
      <c r="F713" s="172" t="s">
        <v>2231</v>
      </c>
      <c r="G713" s="172">
        <v>6.5</v>
      </c>
      <c r="H713" s="172">
        <v>8</v>
      </c>
      <c r="I713" s="172">
        <v>5.5</v>
      </c>
      <c r="J713" s="172">
        <v>2</v>
      </c>
      <c r="K713" s="172">
        <v>8</v>
      </c>
      <c r="L713" s="172">
        <v>6.5</v>
      </c>
      <c r="M713" s="174"/>
      <c r="N713" s="172"/>
      <c r="S713" s="166"/>
      <c r="T713" s="166"/>
    </row>
    <row r="714" spans="1:20">
      <c r="A714" s="171">
        <v>709</v>
      </c>
      <c r="B714" s="172">
        <v>140296</v>
      </c>
      <c r="C714" s="172" t="s">
        <v>94</v>
      </c>
      <c r="D714" s="172" t="s">
        <v>1315</v>
      </c>
      <c r="E714" s="172" t="s">
        <v>1318</v>
      </c>
      <c r="F714" s="172" t="s">
        <v>2229</v>
      </c>
      <c r="G714" s="172">
        <v>4.5</v>
      </c>
      <c r="H714" s="172">
        <v>6.5</v>
      </c>
      <c r="I714" s="172">
        <v>5</v>
      </c>
      <c r="J714" s="172">
        <v>1.5</v>
      </c>
      <c r="K714" s="172">
        <v>7.5</v>
      </c>
      <c r="L714" s="172">
        <v>7.5</v>
      </c>
      <c r="M714" s="174"/>
      <c r="N714" s="172"/>
      <c r="S714" s="166"/>
      <c r="T714" s="166"/>
    </row>
    <row r="715" spans="1:20">
      <c r="A715" s="171">
        <v>710</v>
      </c>
      <c r="B715" s="172">
        <v>170302</v>
      </c>
      <c r="C715" s="172" t="s">
        <v>239</v>
      </c>
      <c r="D715" s="172" t="s">
        <v>1315</v>
      </c>
      <c r="E715" s="172" t="s">
        <v>1319</v>
      </c>
      <c r="F715" s="172" t="s">
        <v>2227</v>
      </c>
      <c r="G715" s="172">
        <v>7.5</v>
      </c>
      <c r="H715" s="172">
        <v>9.5</v>
      </c>
      <c r="I715" s="172">
        <v>6.5</v>
      </c>
      <c r="J715" s="172">
        <v>4.5</v>
      </c>
      <c r="K715" s="172">
        <v>7.5</v>
      </c>
      <c r="L715" s="172">
        <v>8.5</v>
      </c>
      <c r="M715" s="174"/>
      <c r="N715" s="172"/>
      <c r="S715" s="166"/>
      <c r="T715" s="166"/>
    </row>
    <row r="716" spans="1:20">
      <c r="A716" s="171">
        <v>711</v>
      </c>
      <c r="B716" s="172">
        <v>170303</v>
      </c>
      <c r="C716" s="172" t="s">
        <v>1320</v>
      </c>
      <c r="D716" s="172" t="s">
        <v>1315</v>
      </c>
      <c r="E716" s="172" t="s">
        <v>1321</v>
      </c>
      <c r="F716" s="172" t="s">
        <v>2231</v>
      </c>
      <c r="G716" s="172">
        <v>5</v>
      </c>
      <c r="H716" s="172">
        <v>6.5</v>
      </c>
      <c r="I716" s="172">
        <v>5.5</v>
      </c>
      <c r="J716" s="172">
        <v>6.5</v>
      </c>
      <c r="K716" s="172">
        <v>6</v>
      </c>
      <c r="L716" s="172">
        <v>4</v>
      </c>
      <c r="M716" s="174"/>
      <c r="N716" s="172"/>
      <c r="S716" s="166"/>
      <c r="T716" s="166"/>
    </row>
    <row r="717" spans="1:20">
      <c r="A717" s="171">
        <v>712</v>
      </c>
      <c r="B717" s="172">
        <v>170305</v>
      </c>
      <c r="C717" s="172" t="s">
        <v>361</v>
      </c>
      <c r="D717" s="172" t="s">
        <v>1315</v>
      </c>
      <c r="E717" s="172" t="s">
        <v>1322</v>
      </c>
      <c r="F717" s="172" t="s">
        <v>2231</v>
      </c>
      <c r="G717" s="172">
        <v>6</v>
      </c>
      <c r="H717" s="172">
        <v>5.5</v>
      </c>
      <c r="I717" s="172">
        <v>2.5</v>
      </c>
      <c r="J717" s="172">
        <v>3</v>
      </c>
      <c r="K717" s="172">
        <v>6</v>
      </c>
      <c r="L717" s="172">
        <v>5</v>
      </c>
      <c r="M717" s="174"/>
      <c r="N717" s="172"/>
      <c r="S717" s="166"/>
      <c r="T717" s="166"/>
    </row>
    <row r="718" spans="1:20">
      <c r="A718" s="171">
        <v>713</v>
      </c>
      <c r="B718" s="172">
        <v>170306</v>
      </c>
      <c r="C718" s="172" t="s">
        <v>1323</v>
      </c>
      <c r="D718" s="172" t="s">
        <v>1315</v>
      </c>
      <c r="E718" s="172" t="s">
        <v>1324</v>
      </c>
      <c r="F718" s="172" t="s">
        <v>2229</v>
      </c>
      <c r="G718" s="172">
        <v>5.5</v>
      </c>
      <c r="H718" s="172">
        <v>5</v>
      </c>
      <c r="I718" s="172">
        <v>4</v>
      </c>
      <c r="J718" s="172">
        <v>4.5</v>
      </c>
      <c r="K718" s="172">
        <v>6</v>
      </c>
      <c r="L718" s="172">
        <v>7</v>
      </c>
      <c r="M718" s="174"/>
      <c r="N718" s="172"/>
      <c r="S718" s="166"/>
      <c r="T718" s="166"/>
    </row>
    <row r="719" spans="1:20">
      <c r="A719" s="171">
        <v>714</v>
      </c>
      <c r="B719" s="172">
        <v>140294</v>
      </c>
      <c r="C719" s="172" t="s">
        <v>1325</v>
      </c>
      <c r="D719" s="172" t="s">
        <v>1315</v>
      </c>
      <c r="E719" s="172" t="s">
        <v>1326</v>
      </c>
      <c r="F719" s="172" t="s">
        <v>2231</v>
      </c>
      <c r="G719" s="172">
        <v>6.5</v>
      </c>
      <c r="H719" s="172">
        <v>7</v>
      </c>
      <c r="I719" s="172">
        <v>5.5</v>
      </c>
      <c r="J719" s="172">
        <v>2</v>
      </c>
      <c r="K719" s="172">
        <v>5.5</v>
      </c>
      <c r="L719" s="172">
        <v>5.5</v>
      </c>
      <c r="M719" s="174"/>
      <c r="N719" s="172"/>
      <c r="S719" s="166"/>
      <c r="T719" s="166"/>
    </row>
    <row r="720" spans="1:20">
      <c r="A720" s="171">
        <v>715</v>
      </c>
      <c r="B720" s="172">
        <v>10231</v>
      </c>
      <c r="C720" s="172" t="s">
        <v>1327</v>
      </c>
      <c r="D720" s="172" t="s">
        <v>1315</v>
      </c>
      <c r="E720" s="172" t="s">
        <v>1328</v>
      </c>
      <c r="F720" s="172" t="s">
        <v>2231</v>
      </c>
      <c r="G720" s="172">
        <v>2.5</v>
      </c>
      <c r="H720" s="172">
        <v>2.5</v>
      </c>
      <c r="I720" s="172">
        <v>5.5</v>
      </c>
      <c r="J720" s="172">
        <v>8</v>
      </c>
      <c r="K720" s="172">
        <v>5</v>
      </c>
      <c r="L720" s="172">
        <v>2.5</v>
      </c>
      <c r="M720" s="174"/>
      <c r="N720" s="172"/>
      <c r="S720" s="166"/>
      <c r="T720" s="166"/>
    </row>
    <row r="721" spans="1:20">
      <c r="A721" s="171">
        <v>716</v>
      </c>
      <c r="B721" s="172">
        <v>140175</v>
      </c>
      <c r="C721" s="172" t="s">
        <v>1297</v>
      </c>
      <c r="D721" s="172" t="s">
        <v>1329</v>
      </c>
      <c r="E721" s="172" t="s">
        <v>1330</v>
      </c>
      <c r="F721" s="172" t="s">
        <v>2231</v>
      </c>
      <c r="G721" s="172">
        <v>5</v>
      </c>
      <c r="H721" s="172">
        <v>7</v>
      </c>
      <c r="I721" s="172">
        <v>5</v>
      </c>
      <c r="J721" s="172">
        <v>6</v>
      </c>
      <c r="K721" s="172">
        <v>8</v>
      </c>
      <c r="L721" s="172">
        <v>5.5</v>
      </c>
      <c r="M721" s="174"/>
      <c r="N721" s="172"/>
      <c r="S721" s="166"/>
      <c r="T721" s="166"/>
    </row>
    <row r="722" spans="1:20">
      <c r="A722" s="171">
        <v>717</v>
      </c>
      <c r="B722" s="172">
        <v>40160</v>
      </c>
      <c r="C722" s="172" t="s">
        <v>1331</v>
      </c>
      <c r="D722" s="172" t="s">
        <v>1332</v>
      </c>
      <c r="E722" s="172" t="s">
        <v>1333</v>
      </c>
      <c r="F722" s="172" t="s">
        <v>2227</v>
      </c>
      <c r="G722" s="172">
        <v>4.5</v>
      </c>
      <c r="H722" s="172">
        <v>5.5</v>
      </c>
      <c r="I722" s="172">
        <v>5</v>
      </c>
      <c r="J722" s="172">
        <v>3</v>
      </c>
      <c r="K722" s="172">
        <v>8</v>
      </c>
      <c r="L722" s="172">
        <v>9.5</v>
      </c>
      <c r="M722" s="174"/>
      <c r="N722" s="172"/>
      <c r="S722" s="166"/>
      <c r="T722" s="166"/>
    </row>
    <row r="723" spans="1:20">
      <c r="A723" s="171">
        <v>718</v>
      </c>
      <c r="B723" s="172">
        <v>170207</v>
      </c>
      <c r="C723" s="172" t="s">
        <v>1334</v>
      </c>
      <c r="D723" s="172" t="s">
        <v>1332</v>
      </c>
      <c r="E723" s="172" t="s">
        <v>1335</v>
      </c>
      <c r="F723" s="172" t="s">
        <v>2231</v>
      </c>
      <c r="G723" s="172">
        <v>8</v>
      </c>
      <c r="H723" s="172">
        <v>7</v>
      </c>
      <c r="I723" s="172">
        <v>3</v>
      </c>
      <c r="J723" s="172">
        <v>8.5</v>
      </c>
      <c r="K723" s="172">
        <v>8</v>
      </c>
      <c r="L723" s="172">
        <v>3.5</v>
      </c>
      <c r="M723" s="174"/>
      <c r="N723" s="172"/>
      <c r="S723" s="166"/>
      <c r="T723" s="166"/>
    </row>
    <row r="724" spans="1:20">
      <c r="A724" s="171">
        <v>719</v>
      </c>
      <c r="B724" s="172">
        <v>80146</v>
      </c>
      <c r="C724" s="172" t="s">
        <v>1336</v>
      </c>
      <c r="D724" s="172" t="s">
        <v>1329</v>
      </c>
      <c r="E724" s="172" t="s">
        <v>1052</v>
      </c>
      <c r="F724" s="172" t="s">
        <v>2231</v>
      </c>
      <c r="G724" s="172">
        <v>4.5</v>
      </c>
      <c r="H724" s="172">
        <v>4</v>
      </c>
      <c r="I724" s="172">
        <v>3</v>
      </c>
      <c r="J724" s="172">
        <v>6</v>
      </c>
      <c r="K724" s="172">
        <v>8</v>
      </c>
      <c r="L724" s="172">
        <v>6.5</v>
      </c>
      <c r="M724" s="174"/>
      <c r="N724" s="172"/>
      <c r="S724" s="166"/>
      <c r="T724" s="166"/>
    </row>
    <row r="725" spans="1:20">
      <c r="A725" s="171">
        <v>720</v>
      </c>
      <c r="B725" s="172">
        <v>10155</v>
      </c>
      <c r="C725" s="172" t="s">
        <v>1331</v>
      </c>
      <c r="D725" s="172" t="s">
        <v>1332</v>
      </c>
      <c r="E725" s="172" t="s">
        <v>715</v>
      </c>
      <c r="F725" s="172" t="s">
        <v>2231</v>
      </c>
      <c r="G725" s="172">
        <v>6.5</v>
      </c>
      <c r="H725" s="172">
        <v>5</v>
      </c>
      <c r="I725" s="172">
        <v>5.5</v>
      </c>
      <c r="J725" s="172">
        <v>5.5</v>
      </c>
      <c r="K725" s="172">
        <v>8</v>
      </c>
      <c r="L725" s="172">
        <v>5</v>
      </c>
      <c r="M725" s="174"/>
      <c r="N725" s="172"/>
      <c r="S725" s="166"/>
      <c r="T725" s="166"/>
    </row>
    <row r="726" spans="1:20">
      <c r="A726" s="171">
        <v>721</v>
      </c>
      <c r="B726" s="172">
        <v>40161</v>
      </c>
      <c r="C726" s="172" t="s">
        <v>1337</v>
      </c>
      <c r="D726" s="172" t="s">
        <v>1332</v>
      </c>
      <c r="E726" s="172" t="s">
        <v>319</v>
      </c>
      <c r="F726" s="172" t="s">
        <v>2231</v>
      </c>
      <c r="G726" s="172">
        <v>6</v>
      </c>
      <c r="H726" s="172">
        <v>5</v>
      </c>
      <c r="I726" s="171"/>
      <c r="J726" s="171"/>
      <c r="K726" s="172">
        <v>7.5</v>
      </c>
      <c r="L726" s="172">
        <v>6.5</v>
      </c>
      <c r="M726" s="174"/>
      <c r="N726" s="172"/>
      <c r="S726" s="166"/>
      <c r="T726" s="166"/>
    </row>
    <row r="727" spans="1:20">
      <c r="A727" s="171">
        <v>722</v>
      </c>
      <c r="B727" s="172">
        <v>10154</v>
      </c>
      <c r="C727" s="172" t="s">
        <v>604</v>
      </c>
      <c r="D727" s="172" t="s">
        <v>1329</v>
      </c>
      <c r="E727" s="172" t="s">
        <v>1338</v>
      </c>
      <c r="F727" s="172" t="s">
        <v>2227</v>
      </c>
      <c r="G727" s="172">
        <v>7</v>
      </c>
      <c r="H727" s="172">
        <v>9</v>
      </c>
      <c r="I727" s="172">
        <v>8</v>
      </c>
      <c r="J727" s="172">
        <v>8</v>
      </c>
      <c r="K727" s="172">
        <v>7.5</v>
      </c>
      <c r="L727" s="172">
        <v>8</v>
      </c>
      <c r="M727" s="174"/>
      <c r="N727" s="172"/>
      <c r="S727" s="166"/>
      <c r="T727" s="166"/>
    </row>
    <row r="728" spans="1:20">
      <c r="A728" s="171">
        <v>723</v>
      </c>
      <c r="B728" s="172">
        <v>120113</v>
      </c>
      <c r="C728" s="172" t="s">
        <v>1339</v>
      </c>
      <c r="D728" s="172" t="s">
        <v>1329</v>
      </c>
      <c r="E728" s="172" t="s">
        <v>1340</v>
      </c>
      <c r="F728" s="172" t="s">
        <v>2231</v>
      </c>
      <c r="G728" s="172">
        <v>7</v>
      </c>
      <c r="H728" s="172">
        <v>5.5</v>
      </c>
      <c r="I728" s="172">
        <v>6</v>
      </c>
      <c r="J728" s="172">
        <v>5</v>
      </c>
      <c r="K728" s="172">
        <v>7.5</v>
      </c>
      <c r="L728" s="172">
        <v>4.5</v>
      </c>
      <c r="M728" s="174"/>
      <c r="N728" s="172"/>
      <c r="S728" s="166"/>
      <c r="T728" s="166"/>
    </row>
    <row r="729" spans="1:20">
      <c r="A729" s="171">
        <v>724</v>
      </c>
      <c r="B729" s="172">
        <v>200155</v>
      </c>
      <c r="C729" s="172" t="s">
        <v>65</v>
      </c>
      <c r="D729" s="172" t="s">
        <v>1329</v>
      </c>
      <c r="E729" s="172" t="s">
        <v>1341</v>
      </c>
      <c r="F729" s="172" t="s">
        <v>2231</v>
      </c>
      <c r="G729" s="172">
        <v>5</v>
      </c>
      <c r="H729" s="172">
        <v>4</v>
      </c>
      <c r="I729" s="172">
        <v>4</v>
      </c>
      <c r="J729" s="172">
        <v>8</v>
      </c>
      <c r="K729" s="172">
        <v>6.5</v>
      </c>
      <c r="L729" s="172">
        <v>6.5</v>
      </c>
      <c r="M729" s="174"/>
      <c r="N729" s="172"/>
      <c r="S729" s="166"/>
      <c r="T729" s="166"/>
    </row>
    <row r="730" spans="1:20">
      <c r="A730" s="171">
        <v>725</v>
      </c>
      <c r="B730" s="172">
        <v>200157</v>
      </c>
      <c r="C730" s="172" t="s">
        <v>1342</v>
      </c>
      <c r="D730" s="172" t="s">
        <v>1329</v>
      </c>
      <c r="E730" s="172" t="s">
        <v>1343</v>
      </c>
      <c r="F730" s="172" t="s">
        <v>2227</v>
      </c>
      <c r="G730" s="172">
        <v>6.5</v>
      </c>
      <c r="H730" s="172">
        <v>7</v>
      </c>
      <c r="I730" s="172">
        <v>5</v>
      </c>
      <c r="J730" s="172">
        <v>1</v>
      </c>
      <c r="K730" s="172">
        <v>6</v>
      </c>
      <c r="L730" s="172">
        <v>10</v>
      </c>
      <c r="M730" s="174"/>
      <c r="N730" s="172"/>
      <c r="S730" s="166"/>
      <c r="T730" s="166"/>
    </row>
    <row r="731" spans="1:20">
      <c r="A731" s="171">
        <v>726</v>
      </c>
      <c r="B731" s="172">
        <v>170201</v>
      </c>
      <c r="C731" s="172" t="s">
        <v>1344</v>
      </c>
      <c r="D731" s="172" t="s">
        <v>1329</v>
      </c>
      <c r="E731" s="172" t="s">
        <v>1345</v>
      </c>
      <c r="F731" s="172" t="s">
        <v>2229</v>
      </c>
      <c r="G731" s="172">
        <v>7</v>
      </c>
      <c r="H731" s="172">
        <v>6</v>
      </c>
      <c r="I731" s="172">
        <v>4</v>
      </c>
      <c r="J731" s="172">
        <v>7</v>
      </c>
      <c r="K731" s="172">
        <v>5</v>
      </c>
      <c r="L731" s="172">
        <v>7.5</v>
      </c>
      <c r="M731" s="174"/>
      <c r="N731" s="172"/>
      <c r="S731" s="166"/>
      <c r="T731" s="166"/>
    </row>
    <row r="732" spans="1:20">
      <c r="A732" s="171">
        <v>727</v>
      </c>
      <c r="B732" s="172">
        <v>140176</v>
      </c>
      <c r="C732" s="172" t="s">
        <v>1346</v>
      </c>
      <c r="D732" s="172" t="s">
        <v>1347</v>
      </c>
      <c r="E732" s="172" t="s">
        <v>1348</v>
      </c>
      <c r="F732" s="172" t="s">
        <v>2229</v>
      </c>
      <c r="G732" s="172">
        <v>7.5</v>
      </c>
      <c r="H732" s="172">
        <v>5.5</v>
      </c>
      <c r="I732" s="172">
        <v>6</v>
      </c>
      <c r="J732" s="172">
        <v>7</v>
      </c>
      <c r="K732" s="172">
        <v>10</v>
      </c>
      <c r="L732" s="172">
        <v>7</v>
      </c>
      <c r="M732" s="174"/>
      <c r="N732" s="172"/>
      <c r="S732" s="166"/>
      <c r="T732" s="166"/>
    </row>
    <row r="733" spans="1:20">
      <c r="A733" s="171">
        <v>728</v>
      </c>
      <c r="B733" s="172">
        <v>120115</v>
      </c>
      <c r="C733" s="172" t="s">
        <v>1349</v>
      </c>
      <c r="D733" s="172" t="s">
        <v>1347</v>
      </c>
      <c r="E733" s="172" t="s">
        <v>1350</v>
      </c>
      <c r="F733" s="172" t="s">
        <v>2227</v>
      </c>
      <c r="G733" s="172">
        <v>6</v>
      </c>
      <c r="H733" s="172">
        <v>5</v>
      </c>
      <c r="I733" s="172">
        <v>5.5</v>
      </c>
      <c r="J733" s="172">
        <v>2</v>
      </c>
      <c r="K733" s="172">
        <v>8</v>
      </c>
      <c r="L733" s="172">
        <v>8</v>
      </c>
      <c r="M733" s="174"/>
      <c r="N733" s="172"/>
      <c r="S733" s="166"/>
      <c r="T733" s="166"/>
    </row>
    <row r="734" spans="1:20">
      <c r="A734" s="171">
        <v>729</v>
      </c>
      <c r="B734" s="172">
        <v>40164</v>
      </c>
      <c r="C734" s="172" t="s">
        <v>1351</v>
      </c>
      <c r="D734" s="172" t="s">
        <v>1352</v>
      </c>
      <c r="E734" s="172" t="s">
        <v>1353</v>
      </c>
      <c r="F734" s="172" t="s">
        <v>2227</v>
      </c>
      <c r="G734" s="172">
        <v>6</v>
      </c>
      <c r="H734" s="172">
        <v>4</v>
      </c>
      <c r="I734" s="172">
        <v>5</v>
      </c>
      <c r="J734" s="172">
        <v>3.5</v>
      </c>
      <c r="K734" s="172">
        <v>7</v>
      </c>
      <c r="L734" s="172">
        <v>8.5</v>
      </c>
      <c r="M734" s="174"/>
      <c r="N734" s="172"/>
      <c r="S734" s="166"/>
      <c r="T734" s="166"/>
    </row>
    <row r="735" spans="1:20">
      <c r="A735" s="171">
        <v>730</v>
      </c>
      <c r="B735" s="172">
        <v>40162</v>
      </c>
      <c r="C735" s="172" t="s">
        <v>1354</v>
      </c>
      <c r="D735" s="172" t="s">
        <v>1352</v>
      </c>
      <c r="E735" s="172" t="s">
        <v>478</v>
      </c>
      <c r="F735" s="172" t="s">
        <v>2227</v>
      </c>
      <c r="G735" s="172">
        <v>5</v>
      </c>
      <c r="H735" s="172">
        <v>3</v>
      </c>
      <c r="I735" s="172">
        <v>5</v>
      </c>
      <c r="J735" s="172">
        <v>5</v>
      </c>
      <c r="K735" s="172">
        <v>6</v>
      </c>
      <c r="L735" s="172">
        <v>9.5</v>
      </c>
      <c r="M735" s="174"/>
      <c r="N735" s="172"/>
      <c r="S735" s="166"/>
      <c r="T735" s="166"/>
    </row>
    <row r="736" spans="1:20">
      <c r="A736" s="171">
        <v>731</v>
      </c>
      <c r="B736" s="172">
        <v>10157</v>
      </c>
      <c r="C736" s="172" t="s">
        <v>1355</v>
      </c>
      <c r="D736" s="172" t="s">
        <v>1347</v>
      </c>
      <c r="E736" s="172" t="s">
        <v>1356</v>
      </c>
      <c r="F736" s="172" t="s">
        <v>2227</v>
      </c>
      <c r="G736" s="172">
        <v>5</v>
      </c>
      <c r="H736" s="172">
        <v>6</v>
      </c>
      <c r="I736" s="172">
        <v>5</v>
      </c>
      <c r="J736" s="172">
        <v>1.5</v>
      </c>
      <c r="K736" s="172">
        <v>5.5</v>
      </c>
      <c r="L736" s="172">
        <v>8</v>
      </c>
      <c r="M736" s="174"/>
      <c r="N736" s="172"/>
      <c r="S736" s="166"/>
      <c r="T736" s="166"/>
    </row>
    <row r="737" spans="1:20">
      <c r="A737" s="171">
        <v>732</v>
      </c>
      <c r="B737" s="172">
        <v>140297</v>
      </c>
      <c r="C737" s="172" t="s">
        <v>109</v>
      </c>
      <c r="D737" s="172" t="s">
        <v>1357</v>
      </c>
      <c r="E737" s="172" t="s">
        <v>680</v>
      </c>
      <c r="F737" s="172" t="s">
        <v>2227</v>
      </c>
      <c r="G737" s="172">
        <v>7</v>
      </c>
      <c r="H737" s="172">
        <v>7.5</v>
      </c>
      <c r="I737" s="172">
        <v>6</v>
      </c>
      <c r="J737" s="172">
        <v>6</v>
      </c>
      <c r="K737" s="172">
        <v>9.5</v>
      </c>
      <c r="L737" s="172">
        <v>9</v>
      </c>
      <c r="M737" s="174"/>
      <c r="N737" s="172"/>
      <c r="S737" s="166"/>
      <c r="T737" s="166"/>
    </row>
    <row r="738" spans="1:20">
      <c r="A738" s="171">
        <v>733</v>
      </c>
      <c r="B738" s="172">
        <v>80245</v>
      </c>
      <c r="C738" s="172" t="s">
        <v>1358</v>
      </c>
      <c r="D738" s="172" t="s">
        <v>1359</v>
      </c>
      <c r="E738" s="172" t="s">
        <v>1360</v>
      </c>
      <c r="F738" s="172" t="s">
        <v>2227</v>
      </c>
      <c r="G738" s="172">
        <v>7</v>
      </c>
      <c r="H738" s="172">
        <v>9</v>
      </c>
      <c r="I738" s="172">
        <v>5</v>
      </c>
      <c r="J738" s="172">
        <v>8.5</v>
      </c>
      <c r="K738" s="172">
        <v>9.5</v>
      </c>
      <c r="L738" s="172">
        <v>10</v>
      </c>
      <c r="M738" s="174"/>
      <c r="N738" s="172"/>
      <c r="S738" s="166"/>
      <c r="T738" s="166"/>
    </row>
    <row r="739" spans="1:20">
      <c r="A739" s="171">
        <v>734</v>
      </c>
      <c r="B739" s="172">
        <v>40264</v>
      </c>
      <c r="C739" s="172" t="s">
        <v>109</v>
      </c>
      <c r="D739" s="172" t="s">
        <v>1359</v>
      </c>
      <c r="E739" s="172" t="s">
        <v>1361</v>
      </c>
      <c r="F739" s="172" t="s">
        <v>2231</v>
      </c>
      <c r="G739" s="172">
        <v>5.5</v>
      </c>
      <c r="H739" s="172">
        <v>7.5</v>
      </c>
      <c r="I739" s="172">
        <v>5</v>
      </c>
      <c r="J739" s="172">
        <v>3</v>
      </c>
      <c r="K739" s="172">
        <v>7</v>
      </c>
      <c r="L739" s="172">
        <v>4.5</v>
      </c>
      <c r="M739" s="174"/>
      <c r="N739" s="172"/>
      <c r="S739" s="166"/>
      <c r="T739" s="166"/>
    </row>
    <row r="740" spans="1:20">
      <c r="A740" s="171">
        <v>735</v>
      </c>
      <c r="B740" s="172">
        <v>80247</v>
      </c>
      <c r="C740" s="172" t="s">
        <v>1193</v>
      </c>
      <c r="D740" s="172" t="s">
        <v>1359</v>
      </c>
      <c r="E740" s="172" t="s">
        <v>1362</v>
      </c>
      <c r="F740" s="172" t="s">
        <v>2231</v>
      </c>
      <c r="G740" s="172">
        <v>2.5</v>
      </c>
      <c r="H740" s="172">
        <v>6.5</v>
      </c>
      <c r="I740" s="171"/>
      <c r="J740" s="171"/>
      <c r="K740" s="172">
        <v>5</v>
      </c>
      <c r="L740" s="171"/>
      <c r="M740" s="174"/>
      <c r="N740" s="172"/>
      <c r="S740" s="166"/>
      <c r="T740" s="166"/>
    </row>
    <row r="741" spans="1:20">
      <c r="A741" s="171">
        <v>736</v>
      </c>
      <c r="B741" s="172">
        <v>140300</v>
      </c>
      <c r="C741" s="172" t="s">
        <v>483</v>
      </c>
      <c r="D741" s="172" t="s">
        <v>1359</v>
      </c>
      <c r="E741" s="172" t="s">
        <v>1363</v>
      </c>
      <c r="F741" s="172" t="s">
        <v>2231</v>
      </c>
      <c r="G741" s="172">
        <v>3.5</v>
      </c>
      <c r="H741" s="172">
        <v>6</v>
      </c>
      <c r="I741" s="172">
        <v>6.5</v>
      </c>
      <c r="J741" s="172">
        <v>2</v>
      </c>
      <c r="K741" s="172">
        <v>5</v>
      </c>
      <c r="L741" s="172">
        <v>4</v>
      </c>
      <c r="M741" s="174"/>
      <c r="N741" s="172"/>
      <c r="S741" s="166"/>
      <c r="T741" s="166"/>
    </row>
    <row r="742" spans="1:20">
      <c r="A742" s="171">
        <v>737</v>
      </c>
      <c r="B742" s="172">
        <v>80246</v>
      </c>
      <c r="C742" s="172" t="s">
        <v>1364</v>
      </c>
      <c r="D742" s="172" t="s">
        <v>1359</v>
      </c>
      <c r="E742" s="172" t="s">
        <v>1365</v>
      </c>
      <c r="F742" s="172" t="s">
        <v>2231</v>
      </c>
      <c r="G742" s="172">
        <v>6</v>
      </c>
      <c r="H742" s="172">
        <v>5</v>
      </c>
      <c r="I742" s="172">
        <v>5</v>
      </c>
      <c r="J742" s="172">
        <v>4</v>
      </c>
      <c r="K742" s="172">
        <v>5</v>
      </c>
      <c r="L742" s="172">
        <v>5</v>
      </c>
      <c r="M742" s="174"/>
      <c r="N742" s="172"/>
      <c r="S742" s="166"/>
      <c r="T742" s="166"/>
    </row>
    <row r="743" spans="1:20">
      <c r="A743" s="171">
        <v>738</v>
      </c>
      <c r="B743" s="172">
        <v>170308</v>
      </c>
      <c r="C743" s="172" t="s">
        <v>1017</v>
      </c>
      <c r="D743" s="172" t="s">
        <v>1359</v>
      </c>
      <c r="E743" s="172" t="s">
        <v>1366</v>
      </c>
      <c r="F743" s="172" t="s">
        <v>2231</v>
      </c>
      <c r="G743" s="172">
        <v>5.5</v>
      </c>
      <c r="H743" s="172">
        <v>5.5</v>
      </c>
      <c r="I743" s="172">
        <v>6</v>
      </c>
      <c r="J743" s="172">
        <v>7.5</v>
      </c>
      <c r="K743" s="172">
        <v>5</v>
      </c>
      <c r="L743" s="172">
        <v>4.5</v>
      </c>
      <c r="M743" s="174"/>
      <c r="N743" s="172"/>
      <c r="S743" s="166"/>
      <c r="T743" s="166"/>
    </row>
    <row r="744" spans="1:20">
      <c r="A744" s="171">
        <v>739</v>
      </c>
      <c r="B744" s="172">
        <v>200158</v>
      </c>
      <c r="C744" s="172" t="s">
        <v>1367</v>
      </c>
      <c r="D744" s="172" t="s">
        <v>1368</v>
      </c>
      <c r="E744" s="172" t="s">
        <v>1369</v>
      </c>
      <c r="F744" s="172" t="s">
        <v>2231</v>
      </c>
      <c r="G744" s="172">
        <v>3.5</v>
      </c>
      <c r="H744" s="172">
        <v>3.5</v>
      </c>
      <c r="I744" s="172">
        <v>5</v>
      </c>
      <c r="J744" s="172">
        <v>2.5</v>
      </c>
      <c r="K744" s="172">
        <v>5.5</v>
      </c>
      <c r="L744" s="172">
        <v>4.5</v>
      </c>
      <c r="M744" s="174"/>
      <c r="N744" s="172"/>
      <c r="S744" s="166"/>
      <c r="T744" s="166"/>
    </row>
    <row r="745" spans="1:20">
      <c r="A745" s="171">
        <v>740</v>
      </c>
      <c r="B745" s="172">
        <v>140177</v>
      </c>
      <c r="C745" s="172" t="s">
        <v>94</v>
      </c>
      <c r="D745" s="172" t="s">
        <v>1370</v>
      </c>
      <c r="E745" s="172" t="s">
        <v>585</v>
      </c>
      <c r="F745" s="172" t="s">
        <v>2229</v>
      </c>
      <c r="G745" s="172">
        <v>7.5</v>
      </c>
      <c r="H745" s="172">
        <v>6.5</v>
      </c>
      <c r="I745" s="172">
        <v>4</v>
      </c>
      <c r="J745" s="172">
        <v>7</v>
      </c>
      <c r="K745" s="172">
        <v>6</v>
      </c>
      <c r="L745" s="172">
        <v>7.5</v>
      </c>
      <c r="M745" s="174"/>
      <c r="N745" s="172"/>
      <c r="S745" s="166"/>
      <c r="T745" s="166"/>
    </row>
    <row r="746" spans="1:20">
      <c r="A746" s="171">
        <v>741</v>
      </c>
      <c r="B746" s="172">
        <v>80251</v>
      </c>
      <c r="C746" s="172" t="s">
        <v>1371</v>
      </c>
      <c r="D746" s="172" t="s">
        <v>1372</v>
      </c>
      <c r="E746" s="172" t="s">
        <v>435</v>
      </c>
      <c r="F746" s="172" t="s">
        <v>2229</v>
      </c>
      <c r="G746" s="172">
        <v>4</v>
      </c>
      <c r="H746" s="172">
        <v>7</v>
      </c>
      <c r="I746" s="172">
        <v>4</v>
      </c>
      <c r="J746" s="172">
        <v>5</v>
      </c>
      <c r="K746" s="172">
        <v>5.5</v>
      </c>
      <c r="L746" s="172">
        <v>7.5</v>
      </c>
      <c r="M746" s="174"/>
      <c r="N746" s="172"/>
      <c r="S746" s="166"/>
      <c r="T746" s="166"/>
    </row>
    <row r="747" spans="1:20">
      <c r="A747" s="171">
        <v>742</v>
      </c>
      <c r="B747" s="172">
        <v>40266</v>
      </c>
      <c r="C747" s="172" t="s">
        <v>1373</v>
      </c>
      <c r="D747" s="172" t="s">
        <v>1374</v>
      </c>
      <c r="E747" s="172" t="s">
        <v>1375</v>
      </c>
      <c r="F747" s="172" t="s">
        <v>2227</v>
      </c>
      <c r="G747" s="172">
        <v>4.5</v>
      </c>
      <c r="H747" s="172">
        <v>5.5</v>
      </c>
      <c r="I747" s="172">
        <v>5</v>
      </c>
      <c r="J747" s="172">
        <v>6.5</v>
      </c>
      <c r="K747" s="172">
        <v>9.5</v>
      </c>
      <c r="L747" s="172">
        <v>8</v>
      </c>
      <c r="M747" s="174"/>
      <c r="N747" s="172"/>
      <c r="S747" s="166"/>
      <c r="T747" s="166"/>
    </row>
    <row r="748" spans="1:20">
      <c r="A748" s="171">
        <v>743</v>
      </c>
      <c r="B748" s="172">
        <v>200160</v>
      </c>
      <c r="C748" s="172" t="s">
        <v>735</v>
      </c>
      <c r="D748" s="172" t="s">
        <v>1376</v>
      </c>
      <c r="E748" s="172" t="s">
        <v>1377</v>
      </c>
      <c r="F748" s="172" t="s">
        <v>2227</v>
      </c>
      <c r="G748" s="172">
        <v>8.5</v>
      </c>
      <c r="H748" s="172">
        <v>8</v>
      </c>
      <c r="I748" s="172">
        <v>7</v>
      </c>
      <c r="J748" s="172">
        <v>8.5</v>
      </c>
      <c r="K748" s="172">
        <v>7.5</v>
      </c>
      <c r="L748" s="172">
        <v>9</v>
      </c>
      <c r="M748" s="174"/>
      <c r="N748" s="172"/>
      <c r="S748" s="166"/>
      <c r="T748" s="166"/>
    </row>
    <row r="749" spans="1:20">
      <c r="A749" s="171">
        <v>744</v>
      </c>
      <c r="B749" s="172">
        <v>170311</v>
      </c>
      <c r="C749" s="172" t="s">
        <v>885</v>
      </c>
      <c r="D749" s="172" t="s">
        <v>1378</v>
      </c>
      <c r="E749" s="172" t="s">
        <v>188</v>
      </c>
      <c r="F749" s="172" t="s">
        <v>2231</v>
      </c>
      <c r="G749" s="172">
        <v>6</v>
      </c>
      <c r="H749" s="172">
        <v>6</v>
      </c>
      <c r="I749" s="172">
        <v>4</v>
      </c>
      <c r="J749" s="172">
        <v>1</v>
      </c>
      <c r="K749" s="172">
        <v>9</v>
      </c>
      <c r="L749" s="172">
        <v>6.5</v>
      </c>
      <c r="M749" s="174"/>
      <c r="N749" s="172"/>
      <c r="S749" s="166"/>
      <c r="T749" s="166"/>
    </row>
    <row r="750" spans="1:20">
      <c r="A750" s="171">
        <v>745</v>
      </c>
      <c r="B750" s="172">
        <v>140301</v>
      </c>
      <c r="C750" s="172" t="s">
        <v>620</v>
      </c>
      <c r="D750" s="172" t="s">
        <v>632</v>
      </c>
      <c r="E750" s="172" t="s">
        <v>1379</v>
      </c>
      <c r="F750" s="172" t="s">
        <v>2227</v>
      </c>
      <c r="G750" s="172">
        <v>7</v>
      </c>
      <c r="H750" s="172">
        <v>7.5</v>
      </c>
      <c r="I750" s="172">
        <v>6.5</v>
      </c>
      <c r="J750" s="172">
        <v>7</v>
      </c>
      <c r="K750" s="172">
        <v>9</v>
      </c>
      <c r="L750" s="172">
        <v>9</v>
      </c>
      <c r="M750" s="174"/>
      <c r="N750" s="172"/>
      <c r="S750" s="166"/>
      <c r="T750" s="166"/>
    </row>
    <row r="751" spans="1:20">
      <c r="A751" s="171">
        <v>746</v>
      </c>
      <c r="B751" s="172">
        <v>200267</v>
      </c>
      <c r="C751" s="172" t="s">
        <v>1380</v>
      </c>
      <c r="D751" s="172" t="s">
        <v>632</v>
      </c>
      <c r="E751" s="172" t="s">
        <v>1018</v>
      </c>
      <c r="F751" s="172" t="s">
        <v>2227</v>
      </c>
      <c r="G751" s="172">
        <v>5</v>
      </c>
      <c r="H751" s="172">
        <v>8</v>
      </c>
      <c r="I751" s="172">
        <v>5.5</v>
      </c>
      <c r="J751" s="172">
        <v>6</v>
      </c>
      <c r="K751" s="172">
        <v>6.5</v>
      </c>
      <c r="L751" s="172">
        <v>8</v>
      </c>
      <c r="M751" s="174"/>
      <c r="N751" s="172"/>
      <c r="S751" s="166"/>
      <c r="T751" s="166"/>
    </row>
    <row r="752" spans="1:20">
      <c r="A752" s="171">
        <v>747</v>
      </c>
      <c r="B752" s="172">
        <v>120118</v>
      </c>
      <c r="C752" s="172" t="s">
        <v>1381</v>
      </c>
      <c r="D752" s="172" t="s">
        <v>1382</v>
      </c>
      <c r="E752" s="172" t="s">
        <v>1383</v>
      </c>
      <c r="F752" s="172" t="s">
        <v>2227</v>
      </c>
      <c r="G752" s="172">
        <v>8</v>
      </c>
      <c r="H752" s="172">
        <v>9</v>
      </c>
      <c r="I752" s="172">
        <v>5.5</v>
      </c>
      <c r="J752" s="172">
        <v>8.5</v>
      </c>
      <c r="K752" s="172">
        <v>9.5</v>
      </c>
      <c r="L752" s="172">
        <v>9.5</v>
      </c>
      <c r="M752" s="174"/>
      <c r="N752" s="172"/>
      <c r="S752" s="166"/>
      <c r="T752" s="166"/>
    </row>
    <row r="753" spans="1:20">
      <c r="A753" s="171">
        <v>748</v>
      </c>
      <c r="B753" s="172">
        <v>200162</v>
      </c>
      <c r="C753" s="172" t="s">
        <v>1155</v>
      </c>
      <c r="D753" s="172" t="s">
        <v>1382</v>
      </c>
      <c r="E753" s="172" t="s">
        <v>1384</v>
      </c>
      <c r="F753" s="172" t="s">
        <v>2231</v>
      </c>
      <c r="G753" s="172">
        <v>7</v>
      </c>
      <c r="H753" s="172">
        <v>5.5</v>
      </c>
      <c r="I753" s="172">
        <v>1.5</v>
      </c>
      <c r="J753" s="172">
        <v>5.5</v>
      </c>
      <c r="K753" s="172">
        <v>5.5</v>
      </c>
      <c r="L753" s="172">
        <v>4.5</v>
      </c>
      <c r="M753" s="174"/>
      <c r="N753" s="172"/>
      <c r="S753" s="166"/>
      <c r="T753" s="166"/>
    </row>
    <row r="754" spans="1:20">
      <c r="A754" s="171">
        <v>749</v>
      </c>
      <c r="B754" s="172">
        <v>200268</v>
      </c>
      <c r="C754" s="172" t="s">
        <v>1024</v>
      </c>
      <c r="D754" s="172" t="s">
        <v>1385</v>
      </c>
      <c r="E754" s="172" t="s">
        <v>1386</v>
      </c>
      <c r="F754" s="172" t="s">
        <v>2227</v>
      </c>
      <c r="G754" s="172">
        <v>6</v>
      </c>
      <c r="H754" s="172">
        <v>8</v>
      </c>
      <c r="I754" s="172">
        <v>5.5</v>
      </c>
      <c r="J754" s="172">
        <v>8</v>
      </c>
      <c r="K754" s="172">
        <v>10</v>
      </c>
      <c r="L754" s="172">
        <v>10</v>
      </c>
      <c r="M754" s="174"/>
      <c r="N754" s="172"/>
      <c r="S754" s="166"/>
      <c r="T754" s="166"/>
    </row>
    <row r="755" spans="1:20">
      <c r="A755" s="171">
        <v>750</v>
      </c>
      <c r="B755" s="172">
        <v>200270</v>
      </c>
      <c r="C755" s="172" t="s">
        <v>1387</v>
      </c>
      <c r="D755" s="172" t="s">
        <v>1385</v>
      </c>
      <c r="E755" s="172" t="s">
        <v>218</v>
      </c>
      <c r="F755" s="172" t="s">
        <v>2231</v>
      </c>
      <c r="G755" s="172">
        <v>5</v>
      </c>
      <c r="H755" s="172">
        <v>4.5</v>
      </c>
      <c r="I755" s="172">
        <v>6</v>
      </c>
      <c r="J755" s="172">
        <v>5</v>
      </c>
      <c r="K755" s="172">
        <v>9.5</v>
      </c>
      <c r="L755" s="172">
        <v>6</v>
      </c>
      <c r="M755" s="174"/>
      <c r="N755" s="172"/>
      <c r="S755" s="166"/>
      <c r="T755" s="166"/>
    </row>
    <row r="756" spans="1:20">
      <c r="A756" s="171">
        <v>751</v>
      </c>
      <c r="B756" s="172">
        <v>170314</v>
      </c>
      <c r="C756" s="172" t="s">
        <v>1388</v>
      </c>
      <c r="D756" s="172" t="s">
        <v>1385</v>
      </c>
      <c r="E756" s="172" t="s">
        <v>321</v>
      </c>
      <c r="F756" s="172" t="s">
        <v>2227</v>
      </c>
      <c r="G756" s="172">
        <v>7</v>
      </c>
      <c r="H756" s="172">
        <v>8.5</v>
      </c>
      <c r="I756" s="172">
        <v>5</v>
      </c>
      <c r="J756" s="172">
        <v>9</v>
      </c>
      <c r="K756" s="172">
        <v>9</v>
      </c>
      <c r="L756" s="172">
        <v>10</v>
      </c>
      <c r="M756" s="174"/>
      <c r="N756" s="172"/>
      <c r="S756" s="166"/>
      <c r="T756" s="166"/>
    </row>
    <row r="757" spans="1:20">
      <c r="A757" s="171">
        <v>752</v>
      </c>
      <c r="B757" s="172">
        <v>140302</v>
      </c>
      <c r="C757" s="172" t="s">
        <v>1389</v>
      </c>
      <c r="D757" s="172" t="s">
        <v>1385</v>
      </c>
      <c r="E757" s="172" t="s">
        <v>1390</v>
      </c>
      <c r="F757" s="172" t="s">
        <v>2227</v>
      </c>
      <c r="G757" s="172">
        <v>5</v>
      </c>
      <c r="H757" s="172">
        <v>7</v>
      </c>
      <c r="I757" s="172">
        <v>5</v>
      </c>
      <c r="J757" s="172">
        <v>5.5</v>
      </c>
      <c r="K757" s="172">
        <v>7</v>
      </c>
      <c r="L757" s="172">
        <v>8</v>
      </c>
      <c r="M757" s="174"/>
      <c r="N757" s="172"/>
      <c r="S757" s="166"/>
      <c r="T757" s="166"/>
    </row>
    <row r="758" spans="1:20">
      <c r="A758" s="171">
        <v>753</v>
      </c>
      <c r="B758" s="172">
        <v>200269</v>
      </c>
      <c r="C758" s="172" t="s">
        <v>177</v>
      </c>
      <c r="D758" s="172" t="s">
        <v>1385</v>
      </c>
      <c r="E758" s="172" t="s">
        <v>1391</v>
      </c>
      <c r="F758" s="172" t="s">
        <v>2231</v>
      </c>
      <c r="G758" s="172">
        <v>5</v>
      </c>
      <c r="H758" s="172">
        <v>5</v>
      </c>
      <c r="I758" s="172">
        <v>3</v>
      </c>
      <c r="J758" s="172">
        <v>3</v>
      </c>
      <c r="K758" s="172">
        <v>6</v>
      </c>
      <c r="L758" s="172">
        <v>5.5</v>
      </c>
      <c r="M758" s="174"/>
      <c r="N758" s="172"/>
      <c r="S758" s="166"/>
      <c r="T758" s="166"/>
    </row>
    <row r="759" spans="1:20">
      <c r="A759" s="171">
        <v>754</v>
      </c>
      <c r="B759" s="172">
        <v>200271</v>
      </c>
      <c r="C759" s="172" t="s">
        <v>132</v>
      </c>
      <c r="D759" s="172" t="s">
        <v>1385</v>
      </c>
      <c r="E759" s="172" t="s">
        <v>752</v>
      </c>
      <c r="F759" s="172" t="s">
        <v>2231</v>
      </c>
      <c r="G759" s="172">
        <v>1.5</v>
      </c>
      <c r="H759" s="172">
        <v>4</v>
      </c>
      <c r="I759" s="172">
        <v>3.5</v>
      </c>
      <c r="J759" s="172">
        <v>5</v>
      </c>
      <c r="K759" s="172">
        <v>5.5</v>
      </c>
      <c r="L759" s="172">
        <v>5.5</v>
      </c>
      <c r="M759" s="174"/>
      <c r="N759" s="172"/>
      <c r="S759" s="166"/>
      <c r="T759" s="166"/>
    </row>
    <row r="760" spans="1:20">
      <c r="A760" s="171">
        <v>755</v>
      </c>
      <c r="B760" s="172">
        <v>170315</v>
      </c>
      <c r="C760" s="172" t="s">
        <v>62</v>
      </c>
      <c r="D760" s="172" t="s">
        <v>1385</v>
      </c>
      <c r="E760" s="172" t="s">
        <v>1392</v>
      </c>
      <c r="F760" s="172" t="s">
        <v>2231</v>
      </c>
      <c r="G760" s="172">
        <v>3</v>
      </c>
      <c r="H760" s="172">
        <v>3.5</v>
      </c>
      <c r="I760" s="172">
        <v>4</v>
      </c>
      <c r="J760" s="172">
        <v>1.5</v>
      </c>
      <c r="K760" s="172">
        <v>5</v>
      </c>
      <c r="L760" s="172">
        <v>3.5</v>
      </c>
      <c r="M760" s="174"/>
      <c r="N760" s="172"/>
      <c r="S760" s="166"/>
      <c r="T760" s="166"/>
    </row>
    <row r="761" spans="1:20">
      <c r="A761" s="171">
        <v>756</v>
      </c>
      <c r="B761" s="172">
        <v>170313</v>
      </c>
      <c r="C761" s="172" t="s">
        <v>1393</v>
      </c>
      <c r="D761" s="172" t="s">
        <v>1385</v>
      </c>
      <c r="E761" s="172" t="s">
        <v>1394</v>
      </c>
      <c r="F761" s="172" t="s">
        <v>2231</v>
      </c>
      <c r="G761" s="172">
        <v>4</v>
      </c>
      <c r="H761" s="172">
        <v>7</v>
      </c>
      <c r="I761" s="172">
        <v>4.5</v>
      </c>
      <c r="J761" s="172">
        <v>8</v>
      </c>
      <c r="K761" s="172">
        <v>5</v>
      </c>
      <c r="L761" s="172">
        <v>4</v>
      </c>
      <c r="M761" s="174"/>
      <c r="N761" s="172"/>
      <c r="S761" s="166"/>
      <c r="T761" s="166"/>
    </row>
    <row r="762" spans="1:20">
      <c r="A762" s="171">
        <v>757</v>
      </c>
      <c r="B762" s="172">
        <v>200273</v>
      </c>
      <c r="C762" s="172" t="s">
        <v>620</v>
      </c>
      <c r="D762" s="172" t="s">
        <v>1395</v>
      </c>
      <c r="E762" s="172" t="s">
        <v>1396</v>
      </c>
      <c r="F762" s="172" t="s">
        <v>2231</v>
      </c>
      <c r="G762" s="172">
        <v>6</v>
      </c>
      <c r="H762" s="172">
        <v>4.5</v>
      </c>
      <c r="I762" s="172">
        <v>4</v>
      </c>
      <c r="J762" s="172">
        <v>6</v>
      </c>
      <c r="K762" s="172">
        <v>9</v>
      </c>
      <c r="L762" s="172">
        <v>6.5</v>
      </c>
      <c r="M762" s="174"/>
      <c r="N762" s="172"/>
      <c r="S762" s="166"/>
      <c r="T762" s="166"/>
    </row>
    <row r="763" spans="1:20">
      <c r="A763" s="171">
        <v>758</v>
      </c>
      <c r="B763" s="172">
        <v>200272</v>
      </c>
      <c r="C763" s="172" t="s">
        <v>249</v>
      </c>
      <c r="D763" s="172" t="s">
        <v>1395</v>
      </c>
      <c r="E763" s="172" t="s">
        <v>1397</v>
      </c>
      <c r="F763" s="172" t="s">
        <v>2227</v>
      </c>
      <c r="G763" s="172">
        <v>7</v>
      </c>
      <c r="H763" s="172">
        <v>6</v>
      </c>
      <c r="I763" s="172">
        <v>7.5</v>
      </c>
      <c r="J763" s="172">
        <v>6</v>
      </c>
      <c r="K763" s="172">
        <v>7.5</v>
      </c>
      <c r="L763" s="172">
        <v>8.5</v>
      </c>
      <c r="M763" s="174"/>
      <c r="N763" s="172"/>
      <c r="S763" s="166"/>
      <c r="T763" s="166"/>
    </row>
    <row r="764" spans="1:20">
      <c r="A764" s="171">
        <v>759</v>
      </c>
      <c r="B764" s="172">
        <v>140179</v>
      </c>
      <c r="C764" s="172" t="s">
        <v>1398</v>
      </c>
      <c r="D764" s="172" t="s">
        <v>1399</v>
      </c>
      <c r="E764" s="172" t="s">
        <v>1400</v>
      </c>
      <c r="F764" s="172" t="s">
        <v>2229</v>
      </c>
      <c r="G764" s="172">
        <v>8</v>
      </c>
      <c r="H764" s="172">
        <v>8</v>
      </c>
      <c r="I764" s="172">
        <v>6.5</v>
      </c>
      <c r="J764" s="172">
        <v>7</v>
      </c>
      <c r="K764" s="172">
        <v>9</v>
      </c>
      <c r="L764" s="172">
        <v>7</v>
      </c>
      <c r="M764" s="174"/>
      <c r="N764" s="172"/>
      <c r="S764" s="166"/>
      <c r="T764" s="166"/>
    </row>
    <row r="765" spans="1:20">
      <c r="A765" s="171">
        <v>760</v>
      </c>
      <c r="B765" s="172">
        <v>40166</v>
      </c>
      <c r="C765" s="172" t="s">
        <v>1401</v>
      </c>
      <c r="D765" s="172" t="s">
        <v>1402</v>
      </c>
      <c r="E765" s="172" t="s">
        <v>1403</v>
      </c>
      <c r="F765" s="172" t="s">
        <v>2227</v>
      </c>
      <c r="G765" s="172">
        <v>7</v>
      </c>
      <c r="H765" s="172">
        <v>8</v>
      </c>
      <c r="I765" s="172">
        <v>6</v>
      </c>
      <c r="J765" s="172">
        <v>4.5</v>
      </c>
      <c r="K765" s="172">
        <v>8.5</v>
      </c>
      <c r="L765" s="172">
        <v>10</v>
      </c>
      <c r="M765" s="174"/>
      <c r="N765" s="172"/>
      <c r="S765" s="166"/>
      <c r="T765" s="166"/>
    </row>
    <row r="766" spans="1:20">
      <c r="A766" s="171">
        <v>761</v>
      </c>
      <c r="B766" s="172">
        <v>40221</v>
      </c>
      <c r="C766" s="172" t="s">
        <v>1404</v>
      </c>
      <c r="D766" s="172" t="s">
        <v>1405</v>
      </c>
      <c r="E766" s="172" t="s">
        <v>1406</v>
      </c>
      <c r="F766" s="172" t="s">
        <v>2229</v>
      </c>
      <c r="G766" s="172">
        <v>7</v>
      </c>
      <c r="H766" s="172">
        <v>7</v>
      </c>
      <c r="I766" s="172">
        <v>4</v>
      </c>
      <c r="J766" s="172">
        <v>4.5</v>
      </c>
      <c r="K766" s="172">
        <v>5.5</v>
      </c>
      <c r="L766" s="172">
        <v>7.5</v>
      </c>
      <c r="M766" s="174"/>
      <c r="N766" s="172"/>
      <c r="S766" s="166"/>
      <c r="T766" s="166"/>
    </row>
    <row r="767" spans="1:20">
      <c r="A767" s="171">
        <v>762</v>
      </c>
      <c r="B767" s="172">
        <v>10204</v>
      </c>
      <c r="C767" s="172" t="s">
        <v>94</v>
      </c>
      <c r="D767" s="172" t="s">
        <v>1407</v>
      </c>
      <c r="E767" s="172" t="s">
        <v>1408</v>
      </c>
      <c r="F767" s="172" t="s">
        <v>2231</v>
      </c>
      <c r="G767" s="172">
        <v>6.5</v>
      </c>
      <c r="H767" s="172">
        <v>8</v>
      </c>
      <c r="I767" s="172">
        <v>6</v>
      </c>
      <c r="J767" s="172">
        <v>5</v>
      </c>
      <c r="K767" s="172">
        <v>7</v>
      </c>
      <c r="L767" s="172">
        <v>5</v>
      </c>
      <c r="M767" s="174"/>
      <c r="N767" s="172"/>
      <c r="S767" s="166"/>
      <c r="T767" s="166"/>
    </row>
    <row r="768" spans="1:20">
      <c r="A768" s="171">
        <v>763</v>
      </c>
      <c r="B768" s="172">
        <v>140240</v>
      </c>
      <c r="C768" s="172" t="s">
        <v>1409</v>
      </c>
      <c r="D768" s="172" t="s">
        <v>1407</v>
      </c>
      <c r="E768" s="172" t="s">
        <v>1410</v>
      </c>
      <c r="F768" s="172" t="s">
        <v>2231</v>
      </c>
      <c r="G768" s="172">
        <v>5</v>
      </c>
      <c r="H768" s="172">
        <v>8</v>
      </c>
      <c r="I768" s="172">
        <v>5</v>
      </c>
      <c r="J768" s="172">
        <v>5.5</v>
      </c>
      <c r="K768" s="172">
        <v>6</v>
      </c>
      <c r="L768" s="172">
        <v>6.5</v>
      </c>
      <c r="M768" s="174"/>
      <c r="N768" s="172"/>
      <c r="S768" s="166"/>
      <c r="T768" s="166"/>
    </row>
    <row r="769" spans="1:20">
      <c r="A769" s="171">
        <v>764</v>
      </c>
      <c r="B769" s="172">
        <v>200163</v>
      </c>
      <c r="C769" s="172" t="s">
        <v>109</v>
      </c>
      <c r="D769" s="172" t="s">
        <v>1411</v>
      </c>
      <c r="E769" s="172" t="s">
        <v>1412</v>
      </c>
      <c r="F769" s="172" t="s">
        <v>2227</v>
      </c>
      <c r="G769" s="172">
        <v>6.5</v>
      </c>
      <c r="H769" s="172">
        <v>9</v>
      </c>
      <c r="I769" s="172">
        <v>5.5</v>
      </c>
      <c r="J769" s="172">
        <v>5.5</v>
      </c>
      <c r="K769" s="172">
        <v>10</v>
      </c>
      <c r="L769" s="172">
        <v>10</v>
      </c>
      <c r="M769" s="174"/>
      <c r="N769" s="172"/>
      <c r="S769" s="166"/>
      <c r="T769" s="166"/>
    </row>
    <row r="770" spans="1:20">
      <c r="A770" s="171">
        <v>765</v>
      </c>
      <c r="B770" s="172">
        <v>80150</v>
      </c>
      <c r="C770" s="172" t="s">
        <v>1413</v>
      </c>
      <c r="D770" s="172" t="s">
        <v>1414</v>
      </c>
      <c r="E770" s="172" t="s">
        <v>1415</v>
      </c>
      <c r="F770" s="172" t="s">
        <v>2231</v>
      </c>
      <c r="G770" s="172">
        <v>8</v>
      </c>
      <c r="H770" s="172">
        <v>5.5</v>
      </c>
      <c r="I770" s="172">
        <v>3.5</v>
      </c>
      <c r="J770" s="172">
        <v>6.5</v>
      </c>
      <c r="K770" s="172">
        <v>9.5</v>
      </c>
      <c r="L770" s="172">
        <v>6.5</v>
      </c>
      <c r="M770" s="174"/>
      <c r="N770" s="172"/>
      <c r="S770" s="166"/>
      <c r="T770" s="166"/>
    </row>
    <row r="771" spans="1:20">
      <c r="A771" s="171">
        <v>766</v>
      </c>
      <c r="B771" s="172">
        <v>140180</v>
      </c>
      <c r="C771" s="172" t="s">
        <v>1416</v>
      </c>
      <c r="D771" s="172" t="s">
        <v>1414</v>
      </c>
      <c r="E771" s="172" t="s">
        <v>1417</v>
      </c>
      <c r="F771" s="172" t="s">
        <v>2227</v>
      </c>
      <c r="G771" s="172">
        <v>5.5</v>
      </c>
      <c r="H771" s="172">
        <v>5</v>
      </c>
      <c r="I771" s="172">
        <v>6.5</v>
      </c>
      <c r="J771" s="172">
        <v>8.5</v>
      </c>
      <c r="K771" s="172">
        <v>8.5</v>
      </c>
      <c r="L771" s="172">
        <v>8.5</v>
      </c>
      <c r="M771" s="174"/>
      <c r="N771" s="172"/>
      <c r="S771" s="166"/>
      <c r="T771" s="166"/>
    </row>
    <row r="772" spans="1:20">
      <c r="A772" s="171">
        <v>767</v>
      </c>
      <c r="B772" s="172">
        <v>170317</v>
      </c>
      <c r="C772" s="172" t="s">
        <v>1418</v>
      </c>
      <c r="D772" s="172" t="s">
        <v>1419</v>
      </c>
      <c r="E772" s="172" t="s">
        <v>1420</v>
      </c>
      <c r="F772" s="172" t="s">
        <v>2227</v>
      </c>
      <c r="G772" s="172">
        <v>6</v>
      </c>
      <c r="H772" s="172">
        <v>7.5</v>
      </c>
      <c r="I772" s="172">
        <v>6</v>
      </c>
      <c r="J772" s="172">
        <v>3</v>
      </c>
      <c r="K772" s="172">
        <v>10</v>
      </c>
      <c r="L772" s="172">
        <v>9.5</v>
      </c>
      <c r="M772" s="174"/>
      <c r="N772" s="172"/>
      <c r="S772" s="166"/>
      <c r="T772" s="166"/>
    </row>
    <row r="773" spans="1:20">
      <c r="A773" s="171">
        <v>768</v>
      </c>
      <c r="B773" s="172">
        <v>10244</v>
      </c>
      <c r="C773" s="172" t="s">
        <v>109</v>
      </c>
      <c r="D773" s="172" t="s">
        <v>1419</v>
      </c>
      <c r="E773" s="172" t="s">
        <v>1421</v>
      </c>
      <c r="F773" s="172" t="s">
        <v>2231</v>
      </c>
      <c r="G773" s="172">
        <v>6</v>
      </c>
      <c r="H773" s="172">
        <v>5</v>
      </c>
      <c r="I773" s="172">
        <v>7</v>
      </c>
      <c r="J773" s="172">
        <v>3</v>
      </c>
      <c r="K773" s="172">
        <v>10</v>
      </c>
      <c r="L773" s="172">
        <v>3.5</v>
      </c>
      <c r="M773" s="174"/>
      <c r="N773" s="172"/>
      <c r="S773" s="166"/>
      <c r="T773" s="166"/>
    </row>
    <row r="774" spans="1:20">
      <c r="A774" s="171">
        <v>769</v>
      </c>
      <c r="B774" s="172">
        <v>200276</v>
      </c>
      <c r="C774" s="172" t="s">
        <v>722</v>
      </c>
      <c r="D774" s="172" t="s">
        <v>1419</v>
      </c>
      <c r="E774" s="172" t="s">
        <v>1422</v>
      </c>
      <c r="F774" s="172" t="s">
        <v>2227</v>
      </c>
      <c r="G774" s="172">
        <v>7</v>
      </c>
      <c r="H774" s="172">
        <v>10</v>
      </c>
      <c r="I774" s="172">
        <v>7.5</v>
      </c>
      <c r="J774" s="172">
        <v>4</v>
      </c>
      <c r="K774" s="172">
        <v>10</v>
      </c>
      <c r="L774" s="172">
        <v>10</v>
      </c>
      <c r="M774" s="174"/>
      <c r="N774" s="172"/>
      <c r="S774" s="166"/>
      <c r="T774" s="166"/>
    </row>
    <row r="775" spans="1:20">
      <c r="A775" s="171">
        <v>770</v>
      </c>
      <c r="B775" s="172">
        <v>170324</v>
      </c>
      <c r="C775" s="172" t="s">
        <v>1423</v>
      </c>
      <c r="D775" s="172" t="s">
        <v>1419</v>
      </c>
      <c r="E775" s="172" t="s">
        <v>1424</v>
      </c>
      <c r="F775" s="172" t="s">
        <v>2227</v>
      </c>
      <c r="G775" s="172">
        <v>7</v>
      </c>
      <c r="H775" s="172">
        <v>9</v>
      </c>
      <c r="I775" s="172">
        <v>6</v>
      </c>
      <c r="J775" s="172">
        <v>2</v>
      </c>
      <c r="K775" s="172">
        <v>10</v>
      </c>
      <c r="L775" s="172">
        <v>10</v>
      </c>
      <c r="M775" s="174"/>
      <c r="N775" s="172"/>
      <c r="S775" s="166"/>
      <c r="T775" s="166"/>
    </row>
    <row r="776" spans="1:20">
      <c r="A776" s="171">
        <v>771</v>
      </c>
      <c r="B776" s="172">
        <v>170322</v>
      </c>
      <c r="C776" s="172" t="s">
        <v>1425</v>
      </c>
      <c r="D776" s="172" t="s">
        <v>1419</v>
      </c>
      <c r="E776" s="172" t="s">
        <v>482</v>
      </c>
      <c r="F776" s="172" t="s">
        <v>2231</v>
      </c>
      <c r="G776" s="172">
        <v>6</v>
      </c>
      <c r="H776" s="172">
        <v>5.5</v>
      </c>
      <c r="I776" s="172">
        <v>6.5</v>
      </c>
      <c r="J776" s="172">
        <v>4</v>
      </c>
      <c r="K776" s="172">
        <v>9.5</v>
      </c>
      <c r="L776" s="172">
        <v>5</v>
      </c>
      <c r="M776" s="174"/>
      <c r="N776" s="172"/>
      <c r="S776" s="166"/>
      <c r="T776" s="166"/>
    </row>
    <row r="777" spans="1:20">
      <c r="A777" s="171">
        <v>772</v>
      </c>
      <c r="B777" s="172">
        <v>170319</v>
      </c>
      <c r="C777" s="172" t="s">
        <v>969</v>
      </c>
      <c r="D777" s="172" t="s">
        <v>1426</v>
      </c>
      <c r="E777" s="172" t="s">
        <v>1427</v>
      </c>
      <c r="F777" s="172" t="s">
        <v>2231</v>
      </c>
      <c r="G777" s="172">
        <v>6</v>
      </c>
      <c r="H777" s="172">
        <v>5.5</v>
      </c>
      <c r="I777" s="172">
        <v>6.5</v>
      </c>
      <c r="J777" s="172">
        <v>6</v>
      </c>
      <c r="K777" s="172">
        <v>9.5</v>
      </c>
      <c r="L777" s="172">
        <v>6.5</v>
      </c>
      <c r="M777" s="174"/>
      <c r="N777" s="172"/>
      <c r="S777" s="166"/>
      <c r="T777" s="166"/>
    </row>
    <row r="778" spans="1:20">
      <c r="A778" s="171">
        <v>773</v>
      </c>
      <c r="B778" s="172">
        <v>200283</v>
      </c>
      <c r="C778" s="172" t="s">
        <v>620</v>
      </c>
      <c r="D778" s="172" t="s">
        <v>1419</v>
      </c>
      <c r="E778" s="172" t="s">
        <v>1428</v>
      </c>
      <c r="F778" s="172" t="s">
        <v>2231</v>
      </c>
      <c r="G778" s="172">
        <v>6</v>
      </c>
      <c r="H778" s="172">
        <v>8</v>
      </c>
      <c r="I778" s="172">
        <v>6</v>
      </c>
      <c r="J778" s="172">
        <v>2.5</v>
      </c>
      <c r="K778" s="172">
        <v>9</v>
      </c>
      <c r="L778" s="172">
        <v>5</v>
      </c>
      <c r="M778" s="174"/>
      <c r="N778" s="172"/>
      <c r="S778" s="166"/>
      <c r="T778" s="166"/>
    </row>
    <row r="779" spans="1:20">
      <c r="A779" s="171">
        <v>774</v>
      </c>
      <c r="B779" s="172">
        <v>200274</v>
      </c>
      <c r="C779" s="172" t="s">
        <v>1281</v>
      </c>
      <c r="D779" s="172" t="s">
        <v>1419</v>
      </c>
      <c r="E779" s="172" t="s">
        <v>1429</v>
      </c>
      <c r="F779" s="172" t="s">
        <v>2229</v>
      </c>
      <c r="G779" s="172">
        <v>6.5</v>
      </c>
      <c r="H779" s="172">
        <v>7</v>
      </c>
      <c r="I779" s="172">
        <v>6.5</v>
      </c>
      <c r="J779" s="172">
        <v>2.5</v>
      </c>
      <c r="K779" s="172">
        <v>9</v>
      </c>
      <c r="L779" s="172">
        <v>7.5</v>
      </c>
      <c r="M779" s="174"/>
      <c r="N779" s="172"/>
      <c r="S779" s="166"/>
      <c r="T779" s="166"/>
    </row>
    <row r="780" spans="1:20">
      <c r="A780" s="171">
        <v>775</v>
      </c>
      <c r="B780" s="172">
        <v>140308</v>
      </c>
      <c r="C780" s="172" t="s">
        <v>1430</v>
      </c>
      <c r="D780" s="172" t="s">
        <v>1419</v>
      </c>
      <c r="E780" s="172" t="s">
        <v>1431</v>
      </c>
      <c r="F780" s="172" t="s">
        <v>2227</v>
      </c>
      <c r="G780" s="172">
        <v>4</v>
      </c>
      <c r="H780" s="172">
        <v>6.5</v>
      </c>
      <c r="I780" s="172">
        <v>5</v>
      </c>
      <c r="J780" s="172">
        <v>1</v>
      </c>
      <c r="K780" s="172">
        <v>9</v>
      </c>
      <c r="L780" s="172">
        <v>8.5</v>
      </c>
      <c r="M780" s="174"/>
      <c r="N780" s="172"/>
      <c r="S780" s="166"/>
      <c r="T780" s="166"/>
    </row>
    <row r="781" spans="1:20">
      <c r="A781" s="171">
        <v>776</v>
      </c>
      <c r="B781" s="172">
        <v>200277</v>
      </c>
      <c r="C781" s="172" t="s">
        <v>1432</v>
      </c>
      <c r="D781" s="172" t="s">
        <v>1419</v>
      </c>
      <c r="E781" s="172" t="s">
        <v>841</v>
      </c>
      <c r="F781" s="172" t="s">
        <v>2231</v>
      </c>
      <c r="G781" s="172">
        <v>3.5</v>
      </c>
      <c r="H781" s="172">
        <v>4.5</v>
      </c>
      <c r="I781" s="172">
        <v>5</v>
      </c>
      <c r="J781" s="172">
        <v>5</v>
      </c>
      <c r="K781" s="172">
        <v>8.5</v>
      </c>
      <c r="L781" s="172">
        <v>5.5</v>
      </c>
      <c r="M781" s="174"/>
      <c r="N781" s="172"/>
      <c r="S781" s="166"/>
      <c r="T781" s="166"/>
    </row>
    <row r="782" spans="1:20">
      <c r="A782" s="171">
        <v>777</v>
      </c>
      <c r="B782" s="172">
        <v>200279</v>
      </c>
      <c r="C782" s="172" t="s">
        <v>918</v>
      </c>
      <c r="D782" s="172" t="s">
        <v>1419</v>
      </c>
      <c r="E782" s="172" t="s">
        <v>1433</v>
      </c>
      <c r="F782" s="172" t="s">
        <v>2227</v>
      </c>
      <c r="G782" s="172">
        <v>6</v>
      </c>
      <c r="H782" s="172">
        <v>6.5</v>
      </c>
      <c r="I782" s="172">
        <v>6</v>
      </c>
      <c r="J782" s="172">
        <v>5</v>
      </c>
      <c r="K782" s="172">
        <v>8</v>
      </c>
      <c r="L782" s="172">
        <v>8</v>
      </c>
      <c r="M782" s="174"/>
      <c r="N782" s="172"/>
      <c r="S782" s="166"/>
      <c r="T782" s="166"/>
    </row>
    <row r="783" spans="1:20">
      <c r="A783" s="171">
        <v>778</v>
      </c>
      <c r="B783" s="172">
        <v>200275</v>
      </c>
      <c r="C783" s="172" t="s">
        <v>1434</v>
      </c>
      <c r="D783" s="172" t="s">
        <v>1419</v>
      </c>
      <c r="E783" s="172" t="s">
        <v>537</v>
      </c>
      <c r="F783" s="172" t="s">
        <v>2231</v>
      </c>
      <c r="G783" s="172">
        <v>5.5</v>
      </c>
      <c r="H783" s="172">
        <v>3</v>
      </c>
      <c r="I783" s="172">
        <v>3.5</v>
      </c>
      <c r="J783" s="172">
        <v>2</v>
      </c>
      <c r="K783" s="172">
        <v>8</v>
      </c>
      <c r="L783" s="172">
        <v>6</v>
      </c>
      <c r="M783" s="174"/>
      <c r="N783" s="172"/>
      <c r="S783" s="166"/>
      <c r="T783" s="166"/>
    </row>
    <row r="784" spans="1:20">
      <c r="A784" s="171">
        <v>779</v>
      </c>
      <c r="B784" s="172">
        <v>170320</v>
      </c>
      <c r="C784" s="172" t="s">
        <v>969</v>
      </c>
      <c r="D784" s="172" t="s">
        <v>1426</v>
      </c>
      <c r="E784" s="172" t="s">
        <v>1435</v>
      </c>
      <c r="F784" s="172" t="s">
        <v>2231</v>
      </c>
      <c r="G784" s="172">
        <v>6</v>
      </c>
      <c r="H784" s="172">
        <v>5</v>
      </c>
      <c r="I784" s="172">
        <v>4.5</v>
      </c>
      <c r="J784" s="172">
        <v>6</v>
      </c>
      <c r="K784" s="172">
        <v>8</v>
      </c>
      <c r="L784" s="172">
        <v>3</v>
      </c>
      <c r="M784" s="174"/>
      <c r="N784" s="172"/>
      <c r="S784" s="166"/>
      <c r="T784" s="166"/>
    </row>
    <row r="785" spans="1:20">
      <c r="A785" s="171">
        <v>780</v>
      </c>
      <c r="B785" s="172">
        <v>200284</v>
      </c>
      <c r="C785" s="172" t="s">
        <v>1436</v>
      </c>
      <c r="D785" s="172" t="s">
        <v>1419</v>
      </c>
      <c r="E785" s="172" t="s">
        <v>1437</v>
      </c>
      <c r="F785" s="172" t="s">
        <v>2231</v>
      </c>
      <c r="G785" s="172">
        <v>6.5</v>
      </c>
      <c r="H785" s="172">
        <v>6.5</v>
      </c>
      <c r="I785" s="172">
        <v>5.5</v>
      </c>
      <c r="J785" s="172">
        <v>8.5</v>
      </c>
      <c r="K785" s="172">
        <v>8</v>
      </c>
      <c r="L785" s="172">
        <v>3</v>
      </c>
      <c r="M785" s="174"/>
      <c r="N785" s="172"/>
      <c r="S785" s="166"/>
      <c r="T785" s="166"/>
    </row>
    <row r="786" spans="1:20">
      <c r="A786" s="171">
        <v>781</v>
      </c>
      <c r="B786" s="172">
        <v>170318</v>
      </c>
      <c r="C786" s="172" t="s">
        <v>1438</v>
      </c>
      <c r="D786" s="172" t="s">
        <v>1419</v>
      </c>
      <c r="E786" s="172" t="s">
        <v>1439</v>
      </c>
      <c r="F786" s="172" t="s">
        <v>2229</v>
      </c>
      <c r="G786" s="172">
        <v>7</v>
      </c>
      <c r="H786" s="172">
        <v>5.5</v>
      </c>
      <c r="I786" s="172">
        <v>5.5</v>
      </c>
      <c r="J786" s="172">
        <v>5</v>
      </c>
      <c r="K786" s="172">
        <v>8</v>
      </c>
      <c r="L786" s="172">
        <v>7.5</v>
      </c>
      <c r="M786" s="174"/>
      <c r="N786" s="172"/>
      <c r="S786" s="166"/>
      <c r="T786" s="166"/>
    </row>
    <row r="787" spans="1:20">
      <c r="A787" s="171">
        <v>782</v>
      </c>
      <c r="B787" s="172">
        <v>200281</v>
      </c>
      <c r="C787" s="172" t="s">
        <v>428</v>
      </c>
      <c r="D787" s="172" t="s">
        <v>1419</v>
      </c>
      <c r="E787" s="172" t="s">
        <v>1440</v>
      </c>
      <c r="F787" s="172" t="s">
        <v>2231</v>
      </c>
      <c r="G787" s="172">
        <v>8</v>
      </c>
      <c r="H787" s="172">
        <v>6.5</v>
      </c>
      <c r="I787" s="172">
        <v>4</v>
      </c>
      <c r="J787" s="172">
        <v>7.5</v>
      </c>
      <c r="K787" s="172">
        <v>8</v>
      </c>
      <c r="L787" s="172">
        <v>6.5</v>
      </c>
      <c r="M787" s="174"/>
      <c r="N787" s="172"/>
      <c r="S787" s="166"/>
      <c r="T787" s="166"/>
    </row>
    <row r="788" spans="1:20">
      <c r="A788" s="171">
        <v>783</v>
      </c>
      <c r="B788" s="172">
        <v>200282</v>
      </c>
      <c r="C788" s="172" t="s">
        <v>1441</v>
      </c>
      <c r="D788" s="172" t="s">
        <v>1419</v>
      </c>
      <c r="E788" s="172" t="s">
        <v>1442</v>
      </c>
      <c r="F788" s="172" t="s">
        <v>2231</v>
      </c>
      <c r="G788" s="172">
        <v>5.5</v>
      </c>
      <c r="H788" s="172">
        <v>5</v>
      </c>
      <c r="I788" s="172">
        <v>4.5</v>
      </c>
      <c r="J788" s="172">
        <v>7.5</v>
      </c>
      <c r="K788" s="172">
        <v>7.5</v>
      </c>
      <c r="L788" s="172">
        <v>4.5</v>
      </c>
      <c r="M788" s="174"/>
      <c r="N788" s="172"/>
      <c r="S788" s="166"/>
      <c r="T788" s="166"/>
    </row>
    <row r="789" spans="1:20">
      <c r="A789" s="171">
        <v>784</v>
      </c>
      <c r="B789" s="172">
        <v>170323</v>
      </c>
      <c r="C789" s="172" t="s">
        <v>1443</v>
      </c>
      <c r="D789" s="172" t="s">
        <v>1444</v>
      </c>
      <c r="E789" s="172" t="s">
        <v>1445</v>
      </c>
      <c r="F789" s="172" t="s">
        <v>2231</v>
      </c>
      <c r="G789" s="172">
        <v>7</v>
      </c>
      <c r="H789" s="172">
        <v>7.5</v>
      </c>
      <c r="I789" s="172">
        <v>6.5</v>
      </c>
      <c r="J789" s="172">
        <v>5</v>
      </c>
      <c r="K789" s="172">
        <v>7</v>
      </c>
      <c r="L789" s="172">
        <v>5.5</v>
      </c>
      <c r="M789" s="174"/>
      <c r="N789" s="172"/>
      <c r="S789" s="166"/>
      <c r="T789" s="166"/>
    </row>
    <row r="790" spans="1:20">
      <c r="A790" s="171">
        <v>785</v>
      </c>
      <c r="B790" s="172">
        <v>80258</v>
      </c>
      <c r="C790" s="172" t="s">
        <v>1446</v>
      </c>
      <c r="D790" s="172" t="s">
        <v>1419</v>
      </c>
      <c r="E790" s="172" t="s">
        <v>1447</v>
      </c>
      <c r="F790" s="172" t="s">
        <v>2227</v>
      </c>
      <c r="G790" s="172">
        <v>7.5</v>
      </c>
      <c r="H790" s="172">
        <v>8</v>
      </c>
      <c r="I790" s="172">
        <v>7</v>
      </c>
      <c r="J790" s="172">
        <v>6</v>
      </c>
      <c r="K790" s="172">
        <v>7</v>
      </c>
      <c r="L790" s="172">
        <v>9.5</v>
      </c>
      <c r="M790" s="174"/>
      <c r="N790" s="172"/>
      <c r="S790" s="166"/>
      <c r="T790" s="166"/>
    </row>
    <row r="791" spans="1:20">
      <c r="A791" s="171">
        <v>786</v>
      </c>
      <c r="B791" s="172">
        <v>140312</v>
      </c>
      <c r="C791" s="172" t="s">
        <v>1448</v>
      </c>
      <c r="D791" s="172" t="s">
        <v>1419</v>
      </c>
      <c r="E791" s="172" t="s">
        <v>1449</v>
      </c>
      <c r="F791" s="172" t="s">
        <v>2229</v>
      </c>
      <c r="G791" s="172">
        <v>5</v>
      </c>
      <c r="H791" s="172">
        <v>4</v>
      </c>
      <c r="I791" s="172">
        <v>6</v>
      </c>
      <c r="J791" s="172">
        <v>5</v>
      </c>
      <c r="K791" s="172">
        <v>6.5</v>
      </c>
      <c r="L791" s="172">
        <v>7.5</v>
      </c>
      <c r="M791" s="174"/>
      <c r="N791" s="172"/>
      <c r="S791" s="166"/>
      <c r="T791" s="166"/>
    </row>
    <row r="792" spans="1:20">
      <c r="A792" s="171">
        <v>787</v>
      </c>
      <c r="B792" s="172">
        <v>40276</v>
      </c>
      <c r="C792" s="172" t="s">
        <v>1450</v>
      </c>
      <c r="D792" s="172" t="s">
        <v>1419</v>
      </c>
      <c r="E792" s="172" t="s">
        <v>1451</v>
      </c>
      <c r="F792" s="172" t="s">
        <v>2231</v>
      </c>
      <c r="G792" s="172">
        <v>5</v>
      </c>
      <c r="H792" s="172">
        <v>6.5</v>
      </c>
      <c r="I792" s="172">
        <v>5.5</v>
      </c>
      <c r="J792" s="172">
        <v>7</v>
      </c>
      <c r="K792" s="172">
        <v>6.5</v>
      </c>
      <c r="L792" s="172">
        <v>4.5</v>
      </c>
      <c r="M792" s="174"/>
      <c r="N792" s="172"/>
      <c r="S792" s="166"/>
      <c r="T792" s="166"/>
    </row>
    <row r="793" spans="1:20">
      <c r="A793" s="171">
        <v>788</v>
      </c>
      <c r="B793" s="172">
        <v>170316</v>
      </c>
      <c r="C793" s="172" t="s">
        <v>1452</v>
      </c>
      <c r="D793" s="172" t="s">
        <v>1419</v>
      </c>
      <c r="E793" s="172" t="s">
        <v>1453</v>
      </c>
      <c r="F793" s="172" t="s">
        <v>2227</v>
      </c>
      <c r="G793" s="172">
        <v>5</v>
      </c>
      <c r="H793" s="172">
        <v>5</v>
      </c>
      <c r="I793" s="172">
        <v>4</v>
      </c>
      <c r="J793" s="172">
        <v>6.5</v>
      </c>
      <c r="K793" s="172">
        <v>6</v>
      </c>
      <c r="L793" s="172">
        <v>9</v>
      </c>
      <c r="M793" s="174"/>
      <c r="N793" s="172"/>
      <c r="S793" s="166"/>
      <c r="T793" s="166"/>
    </row>
    <row r="794" spans="1:20">
      <c r="A794" s="171">
        <v>789</v>
      </c>
      <c r="B794" s="172">
        <v>200278</v>
      </c>
      <c r="C794" s="172" t="s">
        <v>1175</v>
      </c>
      <c r="D794" s="172" t="s">
        <v>1419</v>
      </c>
      <c r="E794" s="172" t="s">
        <v>1454</v>
      </c>
      <c r="F794" s="172" t="s">
        <v>2231</v>
      </c>
      <c r="G794" s="172">
        <v>3</v>
      </c>
      <c r="H794" s="172">
        <v>4</v>
      </c>
      <c r="I794" s="172">
        <v>4</v>
      </c>
      <c r="J794" s="172">
        <v>1</v>
      </c>
      <c r="K794" s="172">
        <v>6</v>
      </c>
      <c r="L794" s="172">
        <v>4.5</v>
      </c>
      <c r="M794" s="174"/>
      <c r="N794" s="172"/>
      <c r="S794" s="166"/>
      <c r="T794" s="166"/>
    </row>
    <row r="795" spans="1:20">
      <c r="A795" s="171">
        <v>790</v>
      </c>
      <c r="B795" s="172">
        <v>40277</v>
      </c>
      <c r="C795" s="172" t="s">
        <v>1455</v>
      </c>
      <c r="D795" s="172" t="s">
        <v>1444</v>
      </c>
      <c r="E795" s="172" t="s">
        <v>915</v>
      </c>
      <c r="F795" s="172" t="s">
        <v>2229</v>
      </c>
      <c r="G795" s="172">
        <v>3</v>
      </c>
      <c r="H795" s="172">
        <v>6.5</v>
      </c>
      <c r="I795" s="172">
        <v>5.5</v>
      </c>
      <c r="J795" s="172">
        <v>6.5</v>
      </c>
      <c r="K795" s="172">
        <v>6</v>
      </c>
      <c r="L795" s="172">
        <v>7.5</v>
      </c>
      <c r="M795" s="174"/>
      <c r="N795" s="172"/>
      <c r="S795" s="166"/>
      <c r="T795" s="166"/>
    </row>
    <row r="796" spans="1:20">
      <c r="A796" s="171">
        <v>791</v>
      </c>
      <c r="B796" s="172">
        <v>40273</v>
      </c>
      <c r="C796" s="172" t="s">
        <v>1042</v>
      </c>
      <c r="D796" s="172" t="s">
        <v>1444</v>
      </c>
      <c r="E796" s="172" t="s">
        <v>291</v>
      </c>
      <c r="F796" s="172" t="s">
        <v>2229</v>
      </c>
      <c r="G796" s="172">
        <v>6</v>
      </c>
      <c r="H796" s="172">
        <v>6</v>
      </c>
      <c r="I796" s="172">
        <v>6.5</v>
      </c>
      <c r="J796" s="172">
        <v>1.5</v>
      </c>
      <c r="K796" s="172">
        <v>6</v>
      </c>
      <c r="L796" s="172">
        <v>7</v>
      </c>
      <c r="M796" s="174"/>
      <c r="N796" s="172"/>
      <c r="S796" s="166"/>
      <c r="T796" s="166"/>
    </row>
    <row r="797" spans="1:20">
      <c r="A797" s="171">
        <v>792</v>
      </c>
      <c r="B797" s="172">
        <v>10241</v>
      </c>
      <c r="C797" s="172" t="s">
        <v>969</v>
      </c>
      <c r="D797" s="172" t="s">
        <v>1419</v>
      </c>
      <c r="E797" s="172" t="s">
        <v>1456</v>
      </c>
      <c r="F797" s="172" t="s">
        <v>2231</v>
      </c>
      <c r="G797" s="172">
        <v>6.5</v>
      </c>
      <c r="H797" s="172">
        <v>6</v>
      </c>
      <c r="I797" s="172">
        <v>4</v>
      </c>
      <c r="J797" s="172">
        <v>3</v>
      </c>
      <c r="K797" s="172">
        <v>5.5</v>
      </c>
      <c r="L797" s="172">
        <v>6.5</v>
      </c>
      <c r="M797" s="174"/>
      <c r="N797" s="172"/>
      <c r="S797" s="166"/>
      <c r="T797" s="166"/>
    </row>
    <row r="798" spans="1:20">
      <c r="A798" s="171">
        <v>793</v>
      </c>
      <c r="B798" s="172">
        <v>10245</v>
      </c>
      <c r="C798" s="172" t="s">
        <v>1457</v>
      </c>
      <c r="D798" s="172" t="s">
        <v>1419</v>
      </c>
      <c r="E798" s="172" t="s">
        <v>1458</v>
      </c>
      <c r="F798" s="172" t="s">
        <v>2231</v>
      </c>
      <c r="G798" s="172">
        <v>5.5</v>
      </c>
      <c r="H798" s="172">
        <v>5.5</v>
      </c>
      <c r="I798" s="172">
        <v>3.5</v>
      </c>
      <c r="J798" s="172">
        <v>5.5</v>
      </c>
      <c r="K798" s="172">
        <v>5.5</v>
      </c>
      <c r="L798" s="172">
        <v>5</v>
      </c>
      <c r="M798" s="174"/>
      <c r="N798" s="172"/>
      <c r="S798" s="166"/>
      <c r="T798" s="166"/>
    </row>
    <row r="799" spans="1:20">
      <c r="A799" s="171">
        <v>794</v>
      </c>
      <c r="B799" s="172">
        <v>170321</v>
      </c>
      <c r="C799" s="172" t="s">
        <v>1459</v>
      </c>
      <c r="D799" s="172" t="s">
        <v>1460</v>
      </c>
      <c r="E799" s="172" t="s">
        <v>1461</v>
      </c>
      <c r="F799" s="172" t="s">
        <v>2229</v>
      </c>
      <c r="G799" s="172">
        <v>6.5</v>
      </c>
      <c r="H799" s="172">
        <v>6</v>
      </c>
      <c r="I799" s="172">
        <v>2.5</v>
      </c>
      <c r="J799" s="172">
        <v>1.5</v>
      </c>
      <c r="K799" s="172">
        <v>5.5</v>
      </c>
      <c r="L799" s="172">
        <v>7</v>
      </c>
      <c r="M799" s="174"/>
      <c r="N799" s="172"/>
      <c r="S799" s="166"/>
      <c r="T799" s="166"/>
    </row>
    <row r="800" spans="1:20">
      <c r="A800" s="171">
        <v>795</v>
      </c>
      <c r="B800" s="172">
        <v>80256</v>
      </c>
      <c r="C800" s="172" t="s">
        <v>343</v>
      </c>
      <c r="D800" s="172" t="s">
        <v>1419</v>
      </c>
      <c r="E800" s="172" t="s">
        <v>1462</v>
      </c>
      <c r="F800" s="172" t="s">
        <v>2229</v>
      </c>
      <c r="G800" s="172">
        <v>2.5</v>
      </c>
      <c r="H800" s="172">
        <v>7</v>
      </c>
      <c r="I800" s="172">
        <v>6</v>
      </c>
      <c r="J800" s="172">
        <v>3.5</v>
      </c>
      <c r="K800" s="172">
        <v>5.5</v>
      </c>
      <c r="L800" s="172">
        <v>7.5</v>
      </c>
      <c r="M800" s="174"/>
      <c r="N800" s="172"/>
      <c r="S800" s="166"/>
      <c r="T800" s="166"/>
    </row>
    <row r="801" spans="1:20">
      <c r="A801" s="171">
        <v>796</v>
      </c>
      <c r="B801" s="172">
        <v>10242</v>
      </c>
      <c r="C801" s="172" t="s">
        <v>703</v>
      </c>
      <c r="D801" s="172" t="s">
        <v>1419</v>
      </c>
      <c r="E801" s="172" t="s">
        <v>1463</v>
      </c>
      <c r="F801" s="172" t="s">
        <v>2229</v>
      </c>
      <c r="G801" s="172">
        <v>7.5</v>
      </c>
      <c r="H801" s="172">
        <v>5.5</v>
      </c>
      <c r="I801" s="172">
        <v>3</v>
      </c>
      <c r="J801" s="172">
        <v>2</v>
      </c>
      <c r="K801" s="172">
        <v>5</v>
      </c>
      <c r="L801" s="172">
        <v>7</v>
      </c>
      <c r="M801" s="174"/>
      <c r="N801" s="172"/>
      <c r="S801" s="166"/>
      <c r="T801" s="166"/>
    </row>
    <row r="802" spans="1:20">
      <c r="A802" s="171">
        <v>797</v>
      </c>
      <c r="B802" s="172">
        <v>80152</v>
      </c>
      <c r="C802" s="172" t="s">
        <v>1464</v>
      </c>
      <c r="D802" s="172" t="s">
        <v>1465</v>
      </c>
      <c r="E802" s="172" t="s">
        <v>1466</v>
      </c>
      <c r="F802" s="172" t="s">
        <v>2227</v>
      </c>
      <c r="G802" s="172">
        <v>7.5</v>
      </c>
      <c r="H802" s="172">
        <v>9.5</v>
      </c>
      <c r="I802" s="172">
        <v>6</v>
      </c>
      <c r="J802" s="172">
        <v>8</v>
      </c>
      <c r="K802" s="172">
        <v>10</v>
      </c>
      <c r="L802" s="172">
        <v>10</v>
      </c>
      <c r="M802" s="174"/>
      <c r="N802" s="172"/>
      <c r="S802" s="166"/>
      <c r="T802" s="166"/>
    </row>
    <row r="803" spans="1:20">
      <c r="A803" s="171">
        <v>798</v>
      </c>
      <c r="B803" s="172">
        <v>70449</v>
      </c>
      <c r="C803" s="172" t="s">
        <v>62</v>
      </c>
      <c r="D803" s="172" t="s">
        <v>1465</v>
      </c>
      <c r="E803" s="172" t="s">
        <v>1467</v>
      </c>
      <c r="F803" s="172" t="s">
        <v>2227</v>
      </c>
      <c r="G803" s="172">
        <v>9</v>
      </c>
      <c r="H803" s="172">
        <v>8.5</v>
      </c>
      <c r="I803" s="172">
        <v>6.5</v>
      </c>
      <c r="J803" s="172">
        <v>7.5</v>
      </c>
      <c r="K803" s="172">
        <v>10</v>
      </c>
      <c r="L803" s="172">
        <v>10</v>
      </c>
      <c r="M803" s="174"/>
      <c r="N803" s="172"/>
      <c r="S803" s="166"/>
      <c r="T803" s="166"/>
    </row>
    <row r="804" spans="1:20">
      <c r="A804" s="171">
        <v>799</v>
      </c>
      <c r="B804" s="172">
        <v>200175</v>
      </c>
      <c r="C804" s="172" t="s">
        <v>249</v>
      </c>
      <c r="D804" s="172" t="s">
        <v>1465</v>
      </c>
      <c r="E804" s="172" t="s">
        <v>1468</v>
      </c>
      <c r="F804" s="172" t="s">
        <v>2227</v>
      </c>
      <c r="G804" s="172">
        <v>8</v>
      </c>
      <c r="H804" s="172">
        <v>10</v>
      </c>
      <c r="I804" s="172">
        <v>5</v>
      </c>
      <c r="J804" s="172">
        <v>7</v>
      </c>
      <c r="K804" s="172">
        <v>10</v>
      </c>
      <c r="L804" s="172">
        <v>10</v>
      </c>
      <c r="M804" s="174"/>
      <c r="N804" s="172"/>
      <c r="S804" s="166"/>
      <c r="T804" s="166"/>
    </row>
    <row r="805" spans="1:20">
      <c r="A805" s="171">
        <v>800</v>
      </c>
      <c r="B805" s="172">
        <v>80166</v>
      </c>
      <c r="C805" s="172" t="s">
        <v>258</v>
      </c>
      <c r="D805" s="172" t="s">
        <v>1465</v>
      </c>
      <c r="E805" s="172" t="s">
        <v>1267</v>
      </c>
      <c r="F805" s="172" t="s">
        <v>2227</v>
      </c>
      <c r="G805" s="172">
        <v>6.5</v>
      </c>
      <c r="H805" s="172">
        <v>9</v>
      </c>
      <c r="I805" s="172">
        <v>6.5</v>
      </c>
      <c r="J805" s="172">
        <v>3.5</v>
      </c>
      <c r="K805" s="172">
        <v>10</v>
      </c>
      <c r="L805" s="172">
        <v>10</v>
      </c>
      <c r="M805" s="174"/>
      <c r="N805" s="172"/>
      <c r="S805" s="166"/>
      <c r="T805" s="166"/>
    </row>
    <row r="806" spans="1:20">
      <c r="A806" s="171">
        <v>801</v>
      </c>
      <c r="B806" s="172">
        <v>40174</v>
      </c>
      <c r="C806" s="172" t="s">
        <v>476</v>
      </c>
      <c r="D806" s="172" t="s">
        <v>1465</v>
      </c>
      <c r="E806" s="172" t="s">
        <v>1469</v>
      </c>
      <c r="F806" s="172" t="s">
        <v>2227</v>
      </c>
      <c r="G806" s="172">
        <v>7</v>
      </c>
      <c r="H806" s="172">
        <v>9</v>
      </c>
      <c r="I806" s="172">
        <v>6</v>
      </c>
      <c r="J806" s="172">
        <v>6.5</v>
      </c>
      <c r="K806" s="172">
        <v>9</v>
      </c>
      <c r="L806" s="172">
        <v>10</v>
      </c>
      <c r="M806" s="174"/>
      <c r="N806" s="172"/>
      <c r="S806" s="166"/>
      <c r="T806" s="166"/>
    </row>
    <row r="807" spans="1:20">
      <c r="A807" s="171">
        <v>802</v>
      </c>
      <c r="B807" s="172">
        <v>80154</v>
      </c>
      <c r="C807" s="172" t="s">
        <v>1470</v>
      </c>
      <c r="D807" s="172" t="s">
        <v>1465</v>
      </c>
      <c r="E807" s="172" t="s">
        <v>1005</v>
      </c>
      <c r="F807" s="172" t="s">
        <v>2231</v>
      </c>
      <c r="G807" s="172">
        <v>5</v>
      </c>
      <c r="H807" s="172">
        <v>5.5</v>
      </c>
      <c r="I807" s="172">
        <v>5</v>
      </c>
      <c r="J807" s="172">
        <v>0.5</v>
      </c>
      <c r="K807" s="172">
        <v>9</v>
      </c>
      <c r="L807" s="172">
        <v>6.5</v>
      </c>
      <c r="M807" s="174"/>
      <c r="N807" s="172"/>
      <c r="S807" s="166"/>
      <c r="T807" s="166"/>
    </row>
    <row r="808" spans="1:20">
      <c r="A808" s="171">
        <v>803</v>
      </c>
      <c r="B808" s="172">
        <v>200173</v>
      </c>
      <c r="C808" s="172" t="s">
        <v>1471</v>
      </c>
      <c r="D808" s="172" t="s">
        <v>1465</v>
      </c>
      <c r="E808" s="172" t="s">
        <v>1472</v>
      </c>
      <c r="F808" s="172" t="s">
        <v>2231</v>
      </c>
      <c r="G808" s="172">
        <v>6</v>
      </c>
      <c r="H808" s="172">
        <v>4</v>
      </c>
      <c r="I808" s="172">
        <v>4</v>
      </c>
      <c r="J808" s="172">
        <v>1.5</v>
      </c>
      <c r="K808" s="172">
        <v>9</v>
      </c>
      <c r="L808" s="172">
        <v>6.5</v>
      </c>
      <c r="M808" s="174"/>
      <c r="N808" s="172"/>
      <c r="S808" s="166"/>
      <c r="T808" s="166"/>
    </row>
    <row r="809" spans="1:20">
      <c r="A809" s="171">
        <v>804</v>
      </c>
      <c r="B809" s="172">
        <v>200179</v>
      </c>
      <c r="C809" s="172" t="s">
        <v>1176</v>
      </c>
      <c r="D809" s="172" t="s">
        <v>1465</v>
      </c>
      <c r="E809" s="172" t="s">
        <v>1307</v>
      </c>
      <c r="F809" s="172" t="s">
        <v>2227</v>
      </c>
      <c r="G809" s="172">
        <v>4.5</v>
      </c>
      <c r="H809" s="172">
        <v>8</v>
      </c>
      <c r="I809" s="172">
        <v>4</v>
      </c>
      <c r="J809" s="172">
        <v>4.5</v>
      </c>
      <c r="K809" s="172">
        <v>9</v>
      </c>
      <c r="L809" s="172">
        <v>8</v>
      </c>
      <c r="M809" s="174"/>
      <c r="N809" s="172"/>
      <c r="S809" s="166"/>
      <c r="T809" s="166"/>
    </row>
    <row r="810" spans="1:20">
      <c r="A810" s="171">
        <v>805</v>
      </c>
      <c r="B810" s="172">
        <v>40176</v>
      </c>
      <c r="C810" s="172" t="s">
        <v>249</v>
      </c>
      <c r="D810" s="172" t="s">
        <v>1465</v>
      </c>
      <c r="E810" s="172" t="s">
        <v>1473</v>
      </c>
      <c r="F810" s="172" t="s">
        <v>2227</v>
      </c>
      <c r="G810" s="172">
        <v>3.5</v>
      </c>
      <c r="H810" s="172">
        <v>7</v>
      </c>
      <c r="I810" s="172">
        <v>7</v>
      </c>
      <c r="J810" s="172">
        <v>4.5</v>
      </c>
      <c r="K810" s="172">
        <v>8.5</v>
      </c>
      <c r="L810" s="172">
        <v>9.5</v>
      </c>
      <c r="M810" s="174"/>
      <c r="N810" s="172"/>
      <c r="S810" s="166"/>
      <c r="T810" s="166"/>
    </row>
    <row r="811" spans="1:20">
      <c r="A811" s="171">
        <v>806</v>
      </c>
      <c r="B811" s="172">
        <v>170223</v>
      </c>
      <c r="C811" s="172" t="s">
        <v>361</v>
      </c>
      <c r="D811" s="172" t="s">
        <v>1465</v>
      </c>
      <c r="E811" s="172" t="s">
        <v>1474</v>
      </c>
      <c r="F811" s="172" t="s">
        <v>2231</v>
      </c>
      <c r="G811" s="172">
        <v>7</v>
      </c>
      <c r="H811" s="172">
        <v>3.5</v>
      </c>
      <c r="I811" s="172">
        <v>4</v>
      </c>
      <c r="J811" s="172">
        <v>1</v>
      </c>
      <c r="K811" s="172">
        <v>8.5</v>
      </c>
      <c r="L811" s="172">
        <v>4</v>
      </c>
      <c r="M811" s="174"/>
      <c r="N811" s="172"/>
      <c r="S811" s="166"/>
      <c r="T811" s="166"/>
    </row>
    <row r="812" spans="1:20">
      <c r="A812" s="171">
        <v>807</v>
      </c>
      <c r="B812" s="172">
        <v>140193</v>
      </c>
      <c r="C812" s="172" t="s">
        <v>249</v>
      </c>
      <c r="D812" s="172" t="s">
        <v>1465</v>
      </c>
      <c r="E812" s="172" t="s">
        <v>368</v>
      </c>
      <c r="F812" s="172" t="s">
        <v>2231</v>
      </c>
      <c r="G812" s="172">
        <v>6</v>
      </c>
      <c r="H812" s="172">
        <v>6</v>
      </c>
      <c r="I812" s="172">
        <v>6</v>
      </c>
      <c r="J812" s="172">
        <v>1.5</v>
      </c>
      <c r="K812" s="172">
        <v>8</v>
      </c>
      <c r="L812" s="172">
        <v>6</v>
      </c>
      <c r="M812" s="174"/>
      <c r="N812" s="172"/>
      <c r="S812" s="166"/>
      <c r="T812" s="166"/>
    </row>
    <row r="813" spans="1:20">
      <c r="A813" s="171">
        <v>808</v>
      </c>
      <c r="B813" s="172">
        <v>10158</v>
      </c>
      <c r="C813" s="172" t="s">
        <v>1475</v>
      </c>
      <c r="D813" s="172" t="s">
        <v>1465</v>
      </c>
      <c r="E813" s="172" t="s">
        <v>1476</v>
      </c>
      <c r="F813" s="172" t="s">
        <v>2227</v>
      </c>
      <c r="G813" s="172">
        <v>8</v>
      </c>
      <c r="H813" s="172">
        <v>8</v>
      </c>
      <c r="I813" s="172">
        <v>7</v>
      </c>
      <c r="J813" s="172">
        <v>7.5</v>
      </c>
      <c r="K813" s="172">
        <v>8</v>
      </c>
      <c r="L813" s="172">
        <v>9.5</v>
      </c>
      <c r="M813" s="174"/>
      <c r="N813" s="172"/>
      <c r="S813" s="166"/>
      <c r="T813" s="166"/>
    </row>
    <row r="814" spans="1:20">
      <c r="A814" s="171">
        <v>809</v>
      </c>
      <c r="B814" s="172">
        <v>200178</v>
      </c>
      <c r="C814" s="172" t="s">
        <v>124</v>
      </c>
      <c r="D814" s="172" t="s">
        <v>1465</v>
      </c>
      <c r="E814" s="172" t="s">
        <v>484</v>
      </c>
      <c r="F814" s="172" t="s">
        <v>2231</v>
      </c>
      <c r="G814" s="172">
        <v>5</v>
      </c>
      <c r="H814" s="172">
        <v>6.5</v>
      </c>
      <c r="I814" s="172">
        <v>3</v>
      </c>
      <c r="J814" s="172">
        <v>1</v>
      </c>
      <c r="K814" s="172">
        <v>8</v>
      </c>
      <c r="L814" s="172">
        <v>6</v>
      </c>
      <c r="M814" s="174"/>
      <c r="N814" s="172"/>
      <c r="S814" s="166"/>
      <c r="T814" s="166"/>
    </row>
    <row r="815" spans="1:20">
      <c r="A815" s="171">
        <v>810</v>
      </c>
      <c r="B815" s="172">
        <v>80164</v>
      </c>
      <c r="C815" s="172" t="s">
        <v>1477</v>
      </c>
      <c r="D815" s="172" t="s">
        <v>1465</v>
      </c>
      <c r="E815" s="172" t="s">
        <v>1478</v>
      </c>
      <c r="F815" s="172" t="s">
        <v>2229</v>
      </c>
      <c r="G815" s="172">
        <v>8.5</v>
      </c>
      <c r="H815" s="172">
        <v>6.5</v>
      </c>
      <c r="I815" s="172">
        <v>6</v>
      </c>
      <c r="J815" s="172">
        <v>5</v>
      </c>
      <c r="K815" s="172">
        <v>8</v>
      </c>
      <c r="L815" s="172">
        <v>7</v>
      </c>
      <c r="M815" s="174"/>
      <c r="N815" s="172"/>
      <c r="S815" s="166"/>
      <c r="T815" s="166"/>
    </row>
    <row r="816" spans="1:20">
      <c r="A816" s="171">
        <v>811</v>
      </c>
      <c r="B816" s="172">
        <v>200181</v>
      </c>
      <c r="C816" s="172" t="s">
        <v>857</v>
      </c>
      <c r="D816" s="172" t="s">
        <v>1465</v>
      </c>
      <c r="E816" s="172" t="s">
        <v>1052</v>
      </c>
      <c r="F816" s="172" t="s">
        <v>2227</v>
      </c>
      <c r="G816" s="172">
        <v>6</v>
      </c>
      <c r="H816" s="172">
        <v>6.5</v>
      </c>
      <c r="I816" s="172">
        <v>5.5</v>
      </c>
      <c r="J816" s="172">
        <v>5</v>
      </c>
      <c r="K816" s="172">
        <v>8</v>
      </c>
      <c r="L816" s="172">
        <v>8</v>
      </c>
      <c r="M816" s="174"/>
      <c r="N816" s="172"/>
      <c r="S816" s="166"/>
      <c r="T816" s="166"/>
    </row>
    <row r="817" spans="1:20">
      <c r="A817" s="171">
        <v>812</v>
      </c>
      <c r="B817" s="172">
        <v>80167</v>
      </c>
      <c r="C817" s="172" t="s">
        <v>138</v>
      </c>
      <c r="D817" s="172" t="s">
        <v>1465</v>
      </c>
      <c r="E817" s="172" t="s">
        <v>1479</v>
      </c>
      <c r="F817" s="172" t="s">
        <v>2231</v>
      </c>
      <c r="G817" s="172">
        <v>5.5</v>
      </c>
      <c r="H817" s="172">
        <v>6</v>
      </c>
      <c r="I817" s="172">
        <v>5</v>
      </c>
      <c r="J817" s="172">
        <v>6.5</v>
      </c>
      <c r="K817" s="172">
        <v>8</v>
      </c>
      <c r="L817" s="172">
        <v>5.5</v>
      </c>
      <c r="M817" s="174"/>
      <c r="N817" s="172"/>
      <c r="S817" s="166"/>
      <c r="T817" s="166"/>
    </row>
    <row r="818" spans="1:20">
      <c r="A818" s="171">
        <v>813</v>
      </c>
      <c r="B818" s="172">
        <v>200172</v>
      </c>
      <c r="C818" s="172" t="s">
        <v>1480</v>
      </c>
      <c r="D818" s="172" t="s">
        <v>1465</v>
      </c>
      <c r="E818" s="172" t="s">
        <v>1422</v>
      </c>
      <c r="F818" s="172" t="s">
        <v>2227</v>
      </c>
      <c r="G818" s="172">
        <v>5</v>
      </c>
      <c r="H818" s="172">
        <v>5.5</v>
      </c>
      <c r="I818" s="172">
        <v>5</v>
      </c>
      <c r="J818" s="172">
        <v>3</v>
      </c>
      <c r="K818" s="172">
        <v>7.5</v>
      </c>
      <c r="L818" s="172">
        <v>8.5</v>
      </c>
      <c r="M818" s="174"/>
      <c r="N818" s="172"/>
      <c r="S818" s="166"/>
      <c r="T818" s="166"/>
    </row>
    <row r="819" spans="1:20">
      <c r="A819" s="171">
        <v>814</v>
      </c>
      <c r="B819" s="172">
        <v>40179</v>
      </c>
      <c r="C819" s="172" t="s">
        <v>1481</v>
      </c>
      <c r="D819" s="172" t="s">
        <v>1465</v>
      </c>
      <c r="E819" s="172" t="s">
        <v>1482</v>
      </c>
      <c r="F819" s="172" t="s">
        <v>2231</v>
      </c>
      <c r="G819" s="172">
        <v>5.5</v>
      </c>
      <c r="H819" s="172">
        <v>6.5</v>
      </c>
      <c r="I819" s="172">
        <v>5.5</v>
      </c>
      <c r="J819" s="172">
        <v>4</v>
      </c>
      <c r="K819" s="172">
        <v>7.5</v>
      </c>
      <c r="L819" s="172">
        <v>5.5</v>
      </c>
      <c r="M819" s="174"/>
      <c r="N819" s="172"/>
      <c r="S819" s="166"/>
      <c r="T819" s="166"/>
    </row>
    <row r="820" spans="1:20">
      <c r="A820" s="171">
        <v>815</v>
      </c>
      <c r="B820" s="172">
        <v>170224</v>
      </c>
      <c r="C820" s="172" t="s">
        <v>306</v>
      </c>
      <c r="D820" s="172" t="s">
        <v>1465</v>
      </c>
      <c r="E820" s="172" t="s">
        <v>744</v>
      </c>
      <c r="F820" s="172" t="s">
        <v>2229</v>
      </c>
      <c r="G820" s="172">
        <v>7.5</v>
      </c>
      <c r="H820" s="172">
        <v>7</v>
      </c>
      <c r="I820" s="172">
        <v>6</v>
      </c>
      <c r="J820" s="172">
        <v>4</v>
      </c>
      <c r="K820" s="172">
        <v>7.5</v>
      </c>
      <c r="L820" s="172">
        <v>7.5</v>
      </c>
      <c r="M820" s="174"/>
      <c r="N820" s="172"/>
      <c r="S820" s="166"/>
      <c r="T820" s="166"/>
    </row>
    <row r="821" spans="1:20">
      <c r="A821" s="171">
        <v>816</v>
      </c>
      <c r="B821" s="172">
        <v>120119</v>
      </c>
      <c r="C821" s="172" t="s">
        <v>1483</v>
      </c>
      <c r="D821" s="172" t="s">
        <v>1465</v>
      </c>
      <c r="E821" s="172" t="s">
        <v>1484</v>
      </c>
      <c r="F821" s="172" t="s">
        <v>2231</v>
      </c>
      <c r="G821" s="172">
        <v>6.5</v>
      </c>
      <c r="H821" s="172">
        <v>6.5</v>
      </c>
      <c r="I821" s="172">
        <v>4</v>
      </c>
      <c r="J821" s="172">
        <v>7.5</v>
      </c>
      <c r="K821" s="172">
        <v>7.5</v>
      </c>
      <c r="L821" s="172">
        <v>4.5</v>
      </c>
      <c r="M821" s="174"/>
      <c r="N821" s="172"/>
      <c r="S821" s="166"/>
      <c r="T821" s="166"/>
    </row>
    <row r="822" spans="1:20">
      <c r="A822" s="171">
        <v>817</v>
      </c>
      <c r="B822" s="172">
        <v>80155</v>
      </c>
      <c r="C822" s="172" t="s">
        <v>1485</v>
      </c>
      <c r="D822" s="172" t="s">
        <v>1465</v>
      </c>
      <c r="E822" s="172" t="s">
        <v>1486</v>
      </c>
      <c r="F822" s="172" t="s">
        <v>2227</v>
      </c>
      <c r="G822" s="172">
        <v>6</v>
      </c>
      <c r="H822" s="172">
        <v>4.5</v>
      </c>
      <c r="I822" s="172">
        <v>5.5</v>
      </c>
      <c r="J822" s="172">
        <v>7</v>
      </c>
      <c r="K822" s="172">
        <v>7.5</v>
      </c>
      <c r="L822" s="172">
        <v>8</v>
      </c>
      <c r="M822" s="174"/>
      <c r="N822" s="172"/>
      <c r="S822" s="166"/>
      <c r="T822" s="166"/>
    </row>
    <row r="823" spans="1:20">
      <c r="A823" s="171">
        <v>818</v>
      </c>
      <c r="B823" s="172">
        <v>140191</v>
      </c>
      <c r="C823" s="172" t="s">
        <v>483</v>
      </c>
      <c r="D823" s="172" t="s">
        <v>1465</v>
      </c>
      <c r="E823" s="172" t="s">
        <v>963</v>
      </c>
      <c r="F823" s="172" t="s">
        <v>2231</v>
      </c>
      <c r="G823" s="172">
        <v>7.5</v>
      </c>
      <c r="H823" s="172">
        <v>4</v>
      </c>
      <c r="I823" s="172">
        <v>4</v>
      </c>
      <c r="J823" s="172">
        <v>2.5</v>
      </c>
      <c r="K823" s="172">
        <v>7.5</v>
      </c>
      <c r="L823" s="172">
        <v>6</v>
      </c>
      <c r="M823" s="174"/>
      <c r="N823" s="172"/>
      <c r="S823" s="166"/>
      <c r="T823" s="166"/>
    </row>
    <row r="824" spans="1:20">
      <c r="A824" s="171">
        <v>819</v>
      </c>
      <c r="B824" s="172">
        <v>80153</v>
      </c>
      <c r="C824" s="172" t="s">
        <v>1487</v>
      </c>
      <c r="D824" s="172" t="s">
        <v>1488</v>
      </c>
      <c r="E824" s="172" t="s">
        <v>210</v>
      </c>
      <c r="F824" s="172" t="s">
        <v>2229</v>
      </c>
      <c r="G824" s="172">
        <v>5</v>
      </c>
      <c r="H824" s="172">
        <v>5</v>
      </c>
      <c r="I824" s="172">
        <v>5</v>
      </c>
      <c r="J824" s="172">
        <v>5</v>
      </c>
      <c r="K824" s="172">
        <v>7.5</v>
      </c>
      <c r="L824" s="172">
        <v>7</v>
      </c>
      <c r="M824" s="174"/>
      <c r="N824" s="172"/>
      <c r="S824" s="166"/>
      <c r="T824" s="166"/>
    </row>
    <row r="825" spans="1:20">
      <c r="A825" s="171">
        <v>820</v>
      </c>
      <c r="B825" s="172">
        <v>80156</v>
      </c>
      <c r="C825" s="172" t="s">
        <v>94</v>
      </c>
      <c r="D825" s="172" t="s">
        <v>1465</v>
      </c>
      <c r="E825" s="172" t="s">
        <v>1489</v>
      </c>
      <c r="F825" s="172" t="s">
        <v>2229</v>
      </c>
      <c r="G825" s="172">
        <v>3.5</v>
      </c>
      <c r="H825" s="172">
        <v>8.5</v>
      </c>
      <c r="I825" s="172">
        <v>3.5</v>
      </c>
      <c r="J825" s="172">
        <v>5</v>
      </c>
      <c r="K825" s="172">
        <v>7</v>
      </c>
      <c r="L825" s="172">
        <v>7</v>
      </c>
      <c r="M825" s="174"/>
      <c r="N825" s="172"/>
      <c r="S825" s="166"/>
      <c r="T825" s="166"/>
    </row>
    <row r="826" spans="1:20">
      <c r="A826" s="171">
        <v>821</v>
      </c>
      <c r="B826" s="172">
        <v>120122</v>
      </c>
      <c r="C826" s="172" t="s">
        <v>1490</v>
      </c>
      <c r="D826" s="172" t="s">
        <v>1465</v>
      </c>
      <c r="E826" s="172" t="s">
        <v>1491</v>
      </c>
      <c r="F826" s="172" t="s">
        <v>2227</v>
      </c>
      <c r="G826" s="172">
        <v>7</v>
      </c>
      <c r="H826" s="172">
        <v>9.5</v>
      </c>
      <c r="I826" s="171"/>
      <c r="J826" s="172">
        <v>5.5</v>
      </c>
      <c r="K826" s="172">
        <v>7</v>
      </c>
      <c r="L826" s="172">
        <v>8</v>
      </c>
      <c r="M826" s="174"/>
      <c r="N826" s="172"/>
      <c r="S826" s="166"/>
      <c r="T826" s="166"/>
    </row>
    <row r="827" spans="1:20">
      <c r="A827" s="171">
        <v>822</v>
      </c>
      <c r="B827" s="172">
        <v>200166</v>
      </c>
      <c r="C827" s="172" t="s">
        <v>876</v>
      </c>
      <c r="D827" s="172" t="s">
        <v>1465</v>
      </c>
      <c r="E827" s="172" t="s">
        <v>1492</v>
      </c>
      <c r="F827" s="172" t="s">
        <v>2227</v>
      </c>
      <c r="G827" s="172">
        <v>6.5</v>
      </c>
      <c r="H827" s="172">
        <v>4.5</v>
      </c>
      <c r="I827" s="172">
        <v>5.5</v>
      </c>
      <c r="J827" s="172">
        <v>6</v>
      </c>
      <c r="K827" s="172">
        <v>7</v>
      </c>
      <c r="L827" s="172">
        <v>8.5</v>
      </c>
      <c r="M827" s="174"/>
      <c r="N827" s="172"/>
      <c r="S827" s="166"/>
      <c r="T827" s="166"/>
    </row>
    <row r="828" spans="1:20">
      <c r="A828" s="171">
        <v>823</v>
      </c>
      <c r="B828" s="172">
        <v>40177</v>
      </c>
      <c r="C828" s="172" t="s">
        <v>1493</v>
      </c>
      <c r="D828" s="172" t="s">
        <v>1488</v>
      </c>
      <c r="E828" s="172" t="s">
        <v>1494</v>
      </c>
      <c r="F828" s="172" t="s">
        <v>2231</v>
      </c>
      <c r="G828" s="172">
        <v>6</v>
      </c>
      <c r="H828" s="172">
        <v>5</v>
      </c>
      <c r="I828" s="172">
        <v>5.5</v>
      </c>
      <c r="J828" s="172">
        <v>5</v>
      </c>
      <c r="K828" s="172">
        <v>7</v>
      </c>
      <c r="L828" s="172">
        <v>4.5</v>
      </c>
      <c r="M828" s="174"/>
      <c r="N828" s="172"/>
      <c r="S828" s="166"/>
      <c r="T828" s="166"/>
    </row>
    <row r="829" spans="1:20">
      <c r="A829" s="171">
        <v>824</v>
      </c>
      <c r="B829" s="172">
        <v>170215</v>
      </c>
      <c r="C829" s="172" t="s">
        <v>550</v>
      </c>
      <c r="D829" s="172" t="s">
        <v>1465</v>
      </c>
      <c r="E829" s="172" t="s">
        <v>1495</v>
      </c>
      <c r="F829" s="172" t="s">
        <v>2229</v>
      </c>
      <c r="G829" s="172">
        <v>7.5</v>
      </c>
      <c r="H829" s="172">
        <v>8</v>
      </c>
      <c r="I829" s="172">
        <v>5</v>
      </c>
      <c r="J829" s="172">
        <v>8.5</v>
      </c>
      <c r="K829" s="172">
        <v>7</v>
      </c>
      <c r="L829" s="172">
        <v>7</v>
      </c>
      <c r="M829" s="174"/>
      <c r="N829" s="172"/>
      <c r="S829" s="166"/>
      <c r="T829" s="166"/>
    </row>
    <row r="830" spans="1:20">
      <c r="A830" s="171">
        <v>825</v>
      </c>
      <c r="B830" s="172">
        <v>200164</v>
      </c>
      <c r="C830" s="172" t="s">
        <v>735</v>
      </c>
      <c r="D830" s="172" t="s">
        <v>1465</v>
      </c>
      <c r="E830" s="172" t="s">
        <v>1496</v>
      </c>
      <c r="F830" s="172" t="s">
        <v>2227</v>
      </c>
      <c r="G830" s="172">
        <v>6</v>
      </c>
      <c r="H830" s="172">
        <v>7</v>
      </c>
      <c r="I830" s="172">
        <v>5</v>
      </c>
      <c r="J830" s="172">
        <v>8.5</v>
      </c>
      <c r="K830" s="172">
        <v>7</v>
      </c>
      <c r="L830" s="172">
        <v>8</v>
      </c>
      <c r="M830" s="174"/>
      <c r="N830" s="172"/>
      <c r="S830" s="166"/>
      <c r="T830" s="166"/>
    </row>
    <row r="831" spans="1:20">
      <c r="A831" s="171">
        <v>826</v>
      </c>
      <c r="B831" s="172">
        <v>10163</v>
      </c>
      <c r="C831" s="172" t="s">
        <v>124</v>
      </c>
      <c r="D831" s="172" t="s">
        <v>1465</v>
      </c>
      <c r="E831" s="172" t="s">
        <v>307</v>
      </c>
      <c r="F831" s="172" t="s">
        <v>2229</v>
      </c>
      <c r="G831" s="172">
        <v>7</v>
      </c>
      <c r="H831" s="172">
        <v>5.5</v>
      </c>
      <c r="I831" s="172">
        <v>6.5</v>
      </c>
      <c r="J831" s="172">
        <v>7</v>
      </c>
      <c r="K831" s="172">
        <v>7</v>
      </c>
      <c r="L831" s="172">
        <v>7</v>
      </c>
      <c r="M831" s="174"/>
      <c r="N831" s="172"/>
      <c r="S831" s="166"/>
      <c r="T831" s="166"/>
    </row>
    <row r="832" spans="1:20">
      <c r="A832" s="171">
        <v>827</v>
      </c>
      <c r="B832" s="172">
        <v>200167</v>
      </c>
      <c r="C832" s="172" t="s">
        <v>1497</v>
      </c>
      <c r="D832" s="172" t="s">
        <v>1465</v>
      </c>
      <c r="E832" s="172" t="s">
        <v>1113</v>
      </c>
      <c r="F832" s="172" t="s">
        <v>2231</v>
      </c>
      <c r="G832" s="172">
        <v>4.5</v>
      </c>
      <c r="H832" s="172">
        <v>7</v>
      </c>
      <c r="I832" s="172">
        <v>5</v>
      </c>
      <c r="J832" s="172">
        <v>3.5</v>
      </c>
      <c r="K832" s="172">
        <v>7</v>
      </c>
      <c r="L832" s="172">
        <v>6.5</v>
      </c>
      <c r="M832" s="174"/>
      <c r="N832" s="172"/>
      <c r="S832" s="166"/>
      <c r="T832" s="166"/>
    </row>
    <row r="833" spans="1:20">
      <c r="A833" s="171">
        <v>828</v>
      </c>
      <c r="B833" s="172">
        <v>200177</v>
      </c>
      <c r="C833" s="172" t="s">
        <v>1498</v>
      </c>
      <c r="D833" s="172" t="s">
        <v>1465</v>
      </c>
      <c r="E833" s="172" t="s">
        <v>1499</v>
      </c>
      <c r="F833" s="172" t="s">
        <v>2231</v>
      </c>
      <c r="G833" s="172">
        <v>7</v>
      </c>
      <c r="H833" s="172">
        <v>5</v>
      </c>
      <c r="I833" s="172">
        <v>4</v>
      </c>
      <c r="J833" s="172">
        <v>7</v>
      </c>
      <c r="K833" s="172">
        <v>6.5</v>
      </c>
      <c r="L833" s="172">
        <v>3.5</v>
      </c>
      <c r="M833" s="174"/>
      <c r="N833" s="172"/>
      <c r="S833" s="166"/>
      <c r="T833" s="166"/>
    </row>
    <row r="834" spans="1:20">
      <c r="A834" s="171">
        <v>829</v>
      </c>
      <c r="B834" s="172">
        <v>40173</v>
      </c>
      <c r="C834" s="172" t="s">
        <v>1500</v>
      </c>
      <c r="D834" s="172" t="s">
        <v>1465</v>
      </c>
      <c r="E834" s="172" t="s">
        <v>1501</v>
      </c>
      <c r="F834" s="172" t="s">
        <v>2231</v>
      </c>
      <c r="G834" s="172">
        <v>4.5</v>
      </c>
      <c r="H834" s="172">
        <v>4</v>
      </c>
      <c r="I834" s="172">
        <v>4</v>
      </c>
      <c r="J834" s="172">
        <v>6.5</v>
      </c>
      <c r="K834" s="172">
        <v>6.5</v>
      </c>
      <c r="L834" s="172">
        <v>4</v>
      </c>
      <c r="M834" s="174"/>
      <c r="N834" s="172"/>
      <c r="S834" s="166"/>
      <c r="T834" s="166"/>
    </row>
    <row r="835" spans="1:20">
      <c r="A835" s="171">
        <v>830</v>
      </c>
      <c r="B835" s="172">
        <v>230001</v>
      </c>
      <c r="C835" s="172" t="s">
        <v>1502</v>
      </c>
      <c r="D835" s="172" t="s">
        <v>1465</v>
      </c>
      <c r="E835" s="172" t="s">
        <v>303</v>
      </c>
      <c r="F835" s="172" t="s">
        <v>2231</v>
      </c>
      <c r="G835" s="172">
        <v>3.5</v>
      </c>
      <c r="H835" s="172">
        <v>5</v>
      </c>
      <c r="I835" s="172">
        <v>6.5</v>
      </c>
      <c r="J835" s="172">
        <v>8.5</v>
      </c>
      <c r="K835" s="172">
        <v>6.5</v>
      </c>
      <c r="L835" s="172">
        <v>5</v>
      </c>
      <c r="M835" s="174"/>
      <c r="N835" s="172"/>
      <c r="S835" s="166"/>
      <c r="T835" s="166"/>
    </row>
    <row r="836" spans="1:20">
      <c r="A836" s="171">
        <v>831</v>
      </c>
      <c r="B836" s="172">
        <v>200168</v>
      </c>
      <c r="C836" s="172" t="s">
        <v>1320</v>
      </c>
      <c r="D836" s="172" t="s">
        <v>1465</v>
      </c>
      <c r="E836" s="172" t="s">
        <v>1503</v>
      </c>
      <c r="F836" s="172" t="s">
        <v>2231</v>
      </c>
      <c r="G836" s="172">
        <v>4</v>
      </c>
      <c r="H836" s="172">
        <v>7</v>
      </c>
      <c r="I836" s="172">
        <v>3</v>
      </c>
      <c r="J836" s="172">
        <v>4.5</v>
      </c>
      <c r="K836" s="172">
        <v>6.5</v>
      </c>
      <c r="L836" s="172">
        <v>6</v>
      </c>
      <c r="M836" s="174"/>
      <c r="N836" s="172"/>
      <c r="S836" s="166"/>
      <c r="T836" s="166"/>
    </row>
    <row r="837" spans="1:20">
      <c r="A837" s="171">
        <v>832</v>
      </c>
      <c r="B837" s="172">
        <v>200170</v>
      </c>
      <c r="C837" s="172" t="s">
        <v>1504</v>
      </c>
      <c r="D837" s="172" t="s">
        <v>1465</v>
      </c>
      <c r="E837" s="172" t="s">
        <v>1505</v>
      </c>
      <c r="F837" s="172" t="s">
        <v>2231</v>
      </c>
      <c r="G837" s="172">
        <v>6</v>
      </c>
      <c r="H837" s="172">
        <v>4</v>
      </c>
      <c r="I837" s="171"/>
      <c r="J837" s="171"/>
      <c r="K837" s="172">
        <v>6.5</v>
      </c>
      <c r="L837" s="172">
        <v>4.5</v>
      </c>
      <c r="M837" s="174"/>
      <c r="N837" s="172"/>
      <c r="S837" s="166"/>
      <c r="T837" s="166"/>
    </row>
    <row r="838" spans="1:20">
      <c r="A838" s="171">
        <v>833</v>
      </c>
      <c r="B838" s="172">
        <v>40170</v>
      </c>
      <c r="C838" s="172" t="s">
        <v>1506</v>
      </c>
      <c r="D838" s="172" t="s">
        <v>1488</v>
      </c>
      <c r="E838" s="172" t="s">
        <v>802</v>
      </c>
      <c r="F838" s="172" t="s">
        <v>2231</v>
      </c>
      <c r="G838" s="172">
        <v>7.5</v>
      </c>
      <c r="H838" s="172">
        <v>6</v>
      </c>
      <c r="I838" s="172">
        <v>5</v>
      </c>
      <c r="J838" s="172">
        <v>6.5</v>
      </c>
      <c r="K838" s="172">
        <v>6</v>
      </c>
      <c r="L838" s="172">
        <v>6.5</v>
      </c>
      <c r="M838" s="174"/>
      <c r="N838" s="172"/>
      <c r="S838" s="166"/>
      <c r="T838" s="166"/>
    </row>
    <row r="839" spans="1:20">
      <c r="A839" s="171">
        <v>834</v>
      </c>
      <c r="B839" s="172">
        <v>200184</v>
      </c>
      <c r="C839" s="172" t="s">
        <v>1507</v>
      </c>
      <c r="D839" s="172" t="s">
        <v>1465</v>
      </c>
      <c r="E839" s="172" t="s">
        <v>1508</v>
      </c>
      <c r="F839" s="172" t="s">
        <v>2231</v>
      </c>
      <c r="G839" s="172">
        <v>7</v>
      </c>
      <c r="H839" s="172">
        <v>7.5</v>
      </c>
      <c r="I839" s="172">
        <v>4</v>
      </c>
      <c r="J839" s="172">
        <v>5.5</v>
      </c>
      <c r="K839" s="172">
        <v>6</v>
      </c>
      <c r="L839" s="172">
        <v>4.5</v>
      </c>
      <c r="M839" s="174"/>
      <c r="N839" s="172"/>
      <c r="S839" s="166"/>
      <c r="T839" s="166"/>
    </row>
    <row r="840" spans="1:20">
      <c r="A840" s="171">
        <v>835</v>
      </c>
      <c r="B840" s="172">
        <v>200171</v>
      </c>
      <c r="C840" s="172" t="s">
        <v>1504</v>
      </c>
      <c r="D840" s="172" t="s">
        <v>1465</v>
      </c>
      <c r="E840" s="172" t="s">
        <v>1509</v>
      </c>
      <c r="F840" s="172" t="s">
        <v>2231</v>
      </c>
      <c r="G840" s="172">
        <v>5.5</v>
      </c>
      <c r="H840" s="172">
        <v>3.5</v>
      </c>
      <c r="I840" s="172">
        <v>5</v>
      </c>
      <c r="J840" s="172">
        <v>3</v>
      </c>
      <c r="K840" s="172">
        <v>6</v>
      </c>
      <c r="L840" s="172">
        <v>5</v>
      </c>
      <c r="M840" s="174"/>
      <c r="N840" s="172"/>
      <c r="S840" s="166"/>
      <c r="T840" s="166"/>
    </row>
    <row r="841" spans="1:20">
      <c r="A841" s="171">
        <v>836</v>
      </c>
      <c r="B841" s="172">
        <v>120123</v>
      </c>
      <c r="C841" s="172" t="s">
        <v>1510</v>
      </c>
      <c r="D841" s="172" t="s">
        <v>1465</v>
      </c>
      <c r="E841" s="172" t="s">
        <v>1511</v>
      </c>
      <c r="F841" s="172" t="s">
        <v>2231</v>
      </c>
      <c r="G841" s="172">
        <v>5.5</v>
      </c>
      <c r="H841" s="172">
        <v>4</v>
      </c>
      <c r="I841" s="172">
        <v>4</v>
      </c>
      <c r="J841" s="172">
        <v>5.5</v>
      </c>
      <c r="K841" s="172">
        <v>5.5</v>
      </c>
      <c r="L841" s="172">
        <v>4</v>
      </c>
      <c r="M841" s="174"/>
      <c r="N841" s="172"/>
      <c r="S841" s="166"/>
      <c r="T841" s="166"/>
    </row>
    <row r="842" spans="1:20">
      <c r="A842" s="171">
        <v>837</v>
      </c>
      <c r="B842" s="172">
        <v>80159</v>
      </c>
      <c r="C842" s="172" t="s">
        <v>62</v>
      </c>
      <c r="D842" s="172" t="s">
        <v>1465</v>
      </c>
      <c r="E842" s="172" t="s">
        <v>335</v>
      </c>
      <c r="F842" s="172" t="s">
        <v>2231</v>
      </c>
      <c r="G842" s="172">
        <v>6.5</v>
      </c>
      <c r="H842" s="172">
        <v>8</v>
      </c>
      <c r="I842" s="172">
        <v>3.5</v>
      </c>
      <c r="J842" s="172">
        <v>8</v>
      </c>
      <c r="K842" s="172">
        <v>5.5</v>
      </c>
      <c r="L842" s="172">
        <v>6</v>
      </c>
      <c r="M842" s="174"/>
      <c r="N842" s="172"/>
      <c r="S842" s="166"/>
      <c r="T842" s="166"/>
    </row>
    <row r="843" spans="1:20">
      <c r="A843" s="171">
        <v>838</v>
      </c>
      <c r="B843" s="172">
        <v>40172</v>
      </c>
      <c r="C843" s="172" t="s">
        <v>1512</v>
      </c>
      <c r="D843" s="172" t="s">
        <v>1488</v>
      </c>
      <c r="E843" s="172" t="s">
        <v>1513</v>
      </c>
      <c r="F843" s="172" t="s">
        <v>2229</v>
      </c>
      <c r="G843" s="172">
        <v>5</v>
      </c>
      <c r="H843" s="172">
        <v>6</v>
      </c>
      <c r="I843" s="172">
        <v>4.5</v>
      </c>
      <c r="J843" s="172">
        <v>6.5</v>
      </c>
      <c r="K843" s="172">
        <v>5.5</v>
      </c>
      <c r="L843" s="172">
        <v>7.5</v>
      </c>
      <c r="M843" s="174"/>
      <c r="N843" s="172"/>
      <c r="S843" s="166"/>
      <c r="T843" s="166"/>
    </row>
    <row r="844" spans="1:20">
      <c r="A844" s="171">
        <v>839</v>
      </c>
      <c r="B844" s="172">
        <v>80158</v>
      </c>
      <c r="C844" s="172" t="s">
        <v>835</v>
      </c>
      <c r="D844" s="172" t="s">
        <v>1465</v>
      </c>
      <c r="E844" s="172" t="s">
        <v>1514</v>
      </c>
      <c r="F844" s="172" t="s">
        <v>2231</v>
      </c>
      <c r="G844" s="172">
        <v>5</v>
      </c>
      <c r="H844" s="172">
        <v>6</v>
      </c>
      <c r="I844" s="171"/>
      <c r="J844" s="171"/>
      <c r="K844" s="172">
        <v>5.5</v>
      </c>
      <c r="L844" s="171"/>
      <c r="M844" s="174"/>
      <c r="N844" s="172"/>
      <c r="S844" s="166"/>
      <c r="T844" s="166"/>
    </row>
    <row r="845" spans="1:20">
      <c r="A845" s="171">
        <v>840</v>
      </c>
      <c r="B845" s="172">
        <v>40169</v>
      </c>
      <c r="C845" s="172" t="s">
        <v>1515</v>
      </c>
      <c r="D845" s="172" t="s">
        <v>1488</v>
      </c>
      <c r="E845" s="172" t="s">
        <v>765</v>
      </c>
      <c r="F845" s="172" t="s">
        <v>2231</v>
      </c>
      <c r="G845" s="172">
        <v>8</v>
      </c>
      <c r="H845" s="172">
        <v>5.5</v>
      </c>
      <c r="I845" s="172">
        <v>5</v>
      </c>
      <c r="J845" s="172">
        <v>5.5</v>
      </c>
      <c r="K845" s="172">
        <v>5.5</v>
      </c>
      <c r="L845" s="172">
        <v>4.5</v>
      </c>
      <c r="M845" s="174"/>
      <c r="N845" s="172"/>
      <c r="S845" s="166"/>
      <c r="T845" s="166"/>
    </row>
    <row r="846" spans="1:20">
      <c r="A846" s="171">
        <v>841</v>
      </c>
      <c r="B846" s="172">
        <v>10165</v>
      </c>
      <c r="C846" s="172" t="s">
        <v>1404</v>
      </c>
      <c r="D846" s="172" t="s">
        <v>1465</v>
      </c>
      <c r="E846" s="172" t="s">
        <v>1516</v>
      </c>
      <c r="F846" s="172" t="s">
        <v>2231</v>
      </c>
      <c r="G846" s="172">
        <v>7</v>
      </c>
      <c r="H846" s="172">
        <v>6</v>
      </c>
      <c r="I846" s="172">
        <v>5</v>
      </c>
      <c r="J846" s="172">
        <v>5.5</v>
      </c>
      <c r="K846" s="172">
        <v>5.5</v>
      </c>
      <c r="L846" s="172">
        <v>4.5</v>
      </c>
      <c r="M846" s="174"/>
      <c r="N846" s="172"/>
      <c r="S846" s="166"/>
      <c r="T846" s="166"/>
    </row>
    <row r="847" spans="1:20">
      <c r="A847" s="171">
        <v>842</v>
      </c>
      <c r="B847" s="172">
        <v>10160</v>
      </c>
      <c r="C847" s="172" t="s">
        <v>1517</v>
      </c>
      <c r="D847" s="172" t="s">
        <v>1518</v>
      </c>
      <c r="E847" s="172" t="s">
        <v>1519</v>
      </c>
      <c r="F847" s="172" t="s">
        <v>2231</v>
      </c>
      <c r="G847" s="172">
        <v>6.5</v>
      </c>
      <c r="H847" s="172">
        <v>8.5</v>
      </c>
      <c r="I847" s="172">
        <v>6.5</v>
      </c>
      <c r="J847" s="172">
        <v>7</v>
      </c>
      <c r="K847" s="172">
        <v>5.5</v>
      </c>
      <c r="L847" s="172">
        <v>5</v>
      </c>
      <c r="M847" s="174"/>
      <c r="N847" s="172"/>
      <c r="S847" s="166"/>
      <c r="T847" s="166"/>
    </row>
    <row r="848" spans="1:20">
      <c r="A848" s="171">
        <v>843</v>
      </c>
      <c r="B848" s="172">
        <v>40167</v>
      </c>
      <c r="C848" s="172" t="s">
        <v>1520</v>
      </c>
      <c r="D848" s="172" t="s">
        <v>1465</v>
      </c>
      <c r="E848" s="172" t="s">
        <v>1218</v>
      </c>
      <c r="F848" s="172" t="s">
        <v>2231</v>
      </c>
      <c r="G848" s="172">
        <v>6</v>
      </c>
      <c r="H848" s="172">
        <v>6.5</v>
      </c>
      <c r="I848" s="172">
        <v>6</v>
      </c>
      <c r="J848" s="172">
        <v>8.5</v>
      </c>
      <c r="K848" s="172">
        <v>5.5</v>
      </c>
      <c r="L848" s="172">
        <v>6.5</v>
      </c>
      <c r="M848" s="174"/>
      <c r="N848" s="172"/>
      <c r="S848" s="166"/>
      <c r="T848" s="166"/>
    </row>
    <row r="849" spans="1:20">
      <c r="A849" s="171">
        <v>844</v>
      </c>
      <c r="B849" s="172">
        <v>170231</v>
      </c>
      <c r="C849" s="172" t="s">
        <v>801</v>
      </c>
      <c r="D849" s="172" t="s">
        <v>1465</v>
      </c>
      <c r="E849" s="172" t="s">
        <v>242</v>
      </c>
      <c r="F849" s="172" t="s">
        <v>2231</v>
      </c>
      <c r="G849" s="172">
        <v>6</v>
      </c>
      <c r="H849" s="172">
        <v>3.5</v>
      </c>
      <c r="I849" s="172">
        <v>5</v>
      </c>
      <c r="J849" s="172">
        <v>4</v>
      </c>
      <c r="K849" s="172">
        <v>5.5</v>
      </c>
      <c r="L849" s="172">
        <v>5.5</v>
      </c>
      <c r="M849" s="174"/>
      <c r="N849" s="172"/>
      <c r="S849" s="166"/>
      <c r="T849" s="166"/>
    </row>
    <row r="850" spans="1:20">
      <c r="A850" s="171">
        <v>845</v>
      </c>
      <c r="B850" s="172">
        <v>80151</v>
      </c>
      <c r="C850" s="172" t="s">
        <v>1521</v>
      </c>
      <c r="D850" s="172" t="s">
        <v>1465</v>
      </c>
      <c r="E850" s="172" t="s">
        <v>680</v>
      </c>
      <c r="F850" s="172" t="s">
        <v>2229</v>
      </c>
      <c r="G850" s="172">
        <v>3.5</v>
      </c>
      <c r="H850" s="172">
        <v>3.5</v>
      </c>
      <c r="I850" s="172">
        <v>2.5</v>
      </c>
      <c r="J850" s="172">
        <v>3</v>
      </c>
      <c r="K850" s="172">
        <v>5.5</v>
      </c>
      <c r="L850" s="172">
        <v>7.5</v>
      </c>
      <c r="M850" s="174"/>
      <c r="N850" s="172"/>
      <c r="S850" s="166"/>
      <c r="T850" s="166"/>
    </row>
    <row r="851" spans="1:20">
      <c r="A851" s="171">
        <v>846</v>
      </c>
      <c r="B851" s="172">
        <v>80165</v>
      </c>
      <c r="C851" s="172" t="s">
        <v>1522</v>
      </c>
      <c r="D851" s="172" t="s">
        <v>1465</v>
      </c>
      <c r="E851" s="172" t="s">
        <v>432</v>
      </c>
      <c r="F851" s="172" t="s">
        <v>2231</v>
      </c>
      <c r="G851" s="172">
        <v>6</v>
      </c>
      <c r="H851" s="172">
        <v>5</v>
      </c>
      <c r="I851" s="172">
        <v>4.5</v>
      </c>
      <c r="J851" s="172">
        <v>4.5</v>
      </c>
      <c r="K851" s="172">
        <v>5</v>
      </c>
      <c r="L851" s="172">
        <v>2.5</v>
      </c>
      <c r="M851" s="174"/>
      <c r="N851" s="172"/>
      <c r="S851" s="166"/>
      <c r="T851" s="166"/>
    </row>
    <row r="852" spans="1:20">
      <c r="A852" s="171">
        <v>847</v>
      </c>
      <c r="B852" s="172">
        <v>10161</v>
      </c>
      <c r="C852" s="172" t="s">
        <v>94</v>
      </c>
      <c r="D852" s="172" t="s">
        <v>1465</v>
      </c>
      <c r="E852" s="172" t="s">
        <v>1523</v>
      </c>
      <c r="F852" s="172" t="s">
        <v>2229</v>
      </c>
      <c r="G852" s="172">
        <v>7</v>
      </c>
      <c r="H852" s="172">
        <v>7</v>
      </c>
      <c r="I852" s="172">
        <v>5</v>
      </c>
      <c r="J852" s="172">
        <v>7.5</v>
      </c>
      <c r="K852" s="172">
        <v>5</v>
      </c>
      <c r="L852" s="172">
        <v>7</v>
      </c>
      <c r="M852" s="174"/>
      <c r="N852" s="172"/>
      <c r="S852" s="166"/>
      <c r="T852" s="166"/>
    </row>
    <row r="853" spans="1:20">
      <c r="A853" s="171">
        <v>848</v>
      </c>
      <c r="B853" s="172">
        <v>140188</v>
      </c>
      <c r="C853" s="172" t="s">
        <v>783</v>
      </c>
      <c r="D853" s="172" t="s">
        <v>1465</v>
      </c>
      <c r="E853" s="172" t="s">
        <v>1524</v>
      </c>
      <c r="F853" s="172" t="s">
        <v>2231</v>
      </c>
      <c r="G853" s="172">
        <v>6</v>
      </c>
      <c r="H853" s="172">
        <v>6</v>
      </c>
      <c r="I853" s="172">
        <v>5</v>
      </c>
      <c r="J853" s="172">
        <v>4.5</v>
      </c>
      <c r="K853" s="172">
        <v>5</v>
      </c>
      <c r="L853" s="172">
        <v>5.5</v>
      </c>
      <c r="M853" s="174"/>
      <c r="N853" s="172"/>
      <c r="S853" s="166"/>
      <c r="T853" s="166"/>
    </row>
    <row r="854" spans="1:20">
      <c r="A854" s="171">
        <v>849</v>
      </c>
      <c r="B854" s="172">
        <v>200183</v>
      </c>
      <c r="C854" s="172" t="s">
        <v>1525</v>
      </c>
      <c r="D854" s="172" t="s">
        <v>1465</v>
      </c>
      <c r="E854" s="172" t="s">
        <v>1526</v>
      </c>
      <c r="F854" s="172" t="s">
        <v>2231</v>
      </c>
      <c r="G854" s="172">
        <v>4</v>
      </c>
      <c r="H854" s="172">
        <v>4</v>
      </c>
      <c r="I854" s="172">
        <v>3</v>
      </c>
      <c r="J854" s="172">
        <v>2</v>
      </c>
      <c r="K854" s="172">
        <v>5</v>
      </c>
      <c r="L854" s="172">
        <v>5</v>
      </c>
      <c r="M854" s="174"/>
      <c r="N854" s="172"/>
      <c r="S854" s="166"/>
      <c r="T854" s="166"/>
    </row>
    <row r="855" spans="1:20">
      <c r="A855" s="171">
        <v>850</v>
      </c>
      <c r="B855" s="172">
        <v>120121</v>
      </c>
      <c r="C855" s="172" t="s">
        <v>361</v>
      </c>
      <c r="D855" s="172" t="s">
        <v>1465</v>
      </c>
      <c r="E855" s="172" t="s">
        <v>665</v>
      </c>
      <c r="F855" s="172" t="s">
        <v>2231</v>
      </c>
      <c r="G855" s="172">
        <v>6.5</v>
      </c>
      <c r="H855" s="172">
        <v>2.5</v>
      </c>
      <c r="I855" s="171"/>
      <c r="J855" s="171"/>
      <c r="K855" s="172">
        <v>5</v>
      </c>
      <c r="L855" s="171"/>
      <c r="M855" s="174"/>
      <c r="N855" s="172"/>
      <c r="S855" s="166"/>
      <c r="T855" s="166"/>
    </row>
    <row r="856" spans="1:20">
      <c r="A856" s="171">
        <v>851</v>
      </c>
      <c r="B856" s="172">
        <v>40168</v>
      </c>
      <c r="C856" s="172" t="s">
        <v>1527</v>
      </c>
      <c r="D856" s="172" t="s">
        <v>1488</v>
      </c>
      <c r="E856" s="172" t="s">
        <v>1528</v>
      </c>
      <c r="F856" s="172" t="s">
        <v>2227</v>
      </c>
      <c r="G856" s="172">
        <v>6</v>
      </c>
      <c r="H856" s="172">
        <v>6.5</v>
      </c>
      <c r="I856" s="172">
        <v>3.5</v>
      </c>
      <c r="J856" s="172">
        <v>7</v>
      </c>
      <c r="K856" s="172">
        <v>5</v>
      </c>
      <c r="L856" s="172">
        <v>9.5</v>
      </c>
      <c r="M856" s="174"/>
      <c r="N856" s="172"/>
      <c r="S856" s="166"/>
      <c r="T856" s="166"/>
    </row>
    <row r="857" spans="1:20">
      <c r="A857" s="171">
        <v>852</v>
      </c>
      <c r="B857" s="172">
        <v>170230</v>
      </c>
      <c r="C857" s="172" t="s">
        <v>1155</v>
      </c>
      <c r="D857" s="172" t="s">
        <v>1465</v>
      </c>
      <c r="E857" s="172" t="s">
        <v>1529</v>
      </c>
      <c r="F857" s="172" t="s">
        <v>2227</v>
      </c>
      <c r="G857" s="172">
        <v>6.5</v>
      </c>
      <c r="H857" s="172">
        <v>5.5</v>
      </c>
      <c r="I857" s="172">
        <v>3.5</v>
      </c>
      <c r="J857" s="172">
        <v>4</v>
      </c>
      <c r="K857" s="172">
        <v>5</v>
      </c>
      <c r="L857" s="172">
        <v>8</v>
      </c>
      <c r="M857" s="174"/>
      <c r="N857" s="172"/>
      <c r="S857" s="166"/>
      <c r="T857" s="166"/>
    </row>
    <row r="858" spans="1:20">
      <c r="A858" s="171">
        <v>853</v>
      </c>
      <c r="B858" s="172">
        <v>200180</v>
      </c>
      <c r="C858" s="172" t="s">
        <v>1530</v>
      </c>
      <c r="D858" s="172" t="s">
        <v>1465</v>
      </c>
      <c r="E858" s="172" t="s">
        <v>1531</v>
      </c>
      <c r="F858" s="172" t="s">
        <v>2231</v>
      </c>
      <c r="G858" s="172">
        <v>7</v>
      </c>
      <c r="H858" s="172">
        <v>4</v>
      </c>
      <c r="I858" s="172">
        <v>5</v>
      </c>
      <c r="J858" s="172">
        <v>2.5</v>
      </c>
      <c r="K858" s="172">
        <v>5</v>
      </c>
      <c r="L858" s="172">
        <v>6</v>
      </c>
      <c r="M858" s="174"/>
      <c r="N858" s="172"/>
      <c r="S858" s="166"/>
      <c r="T858" s="166"/>
    </row>
    <row r="859" spans="1:20">
      <c r="A859" s="171">
        <v>854</v>
      </c>
      <c r="B859" s="172">
        <v>170212</v>
      </c>
      <c r="C859" s="172" t="s">
        <v>1532</v>
      </c>
      <c r="D859" s="172" t="s">
        <v>1465</v>
      </c>
      <c r="E859" s="172" t="s">
        <v>1533</v>
      </c>
      <c r="F859" s="172" t="s">
        <v>2231</v>
      </c>
      <c r="G859" s="172">
        <v>6.5</v>
      </c>
      <c r="H859" s="172">
        <v>6.5</v>
      </c>
      <c r="I859" s="172">
        <v>5</v>
      </c>
      <c r="J859" s="172">
        <v>6</v>
      </c>
      <c r="K859" s="172">
        <v>5</v>
      </c>
      <c r="L859" s="172">
        <v>6</v>
      </c>
      <c r="M859" s="174"/>
      <c r="N859" s="172"/>
      <c r="S859" s="166"/>
      <c r="T859" s="166"/>
    </row>
    <row r="860" spans="1:20">
      <c r="A860" s="171">
        <v>855</v>
      </c>
      <c r="B860" s="172">
        <v>10167</v>
      </c>
      <c r="C860" s="172" t="s">
        <v>1534</v>
      </c>
      <c r="D860" s="172" t="s">
        <v>1535</v>
      </c>
      <c r="E860" s="172" t="s">
        <v>440</v>
      </c>
      <c r="F860" s="172" t="s">
        <v>2231</v>
      </c>
      <c r="G860" s="172">
        <v>7.5</v>
      </c>
      <c r="H860" s="172">
        <v>4.5</v>
      </c>
      <c r="I860" s="172">
        <v>2</v>
      </c>
      <c r="J860" s="172">
        <v>3.5</v>
      </c>
      <c r="K860" s="172">
        <v>5.5</v>
      </c>
      <c r="L860" s="172">
        <v>4.5</v>
      </c>
      <c r="M860" s="174"/>
      <c r="N860" s="172"/>
      <c r="S860" s="166"/>
      <c r="T860" s="166"/>
    </row>
    <row r="861" spans="1:20">
      <c r="A861" s="171">
        <v>856</v>
      </c>
      <c r="B861" s="172">
        <v>80170</v>
      </c>
      <c r="C861" s="172" t="s">
        <v>94</v>
      </c>
      <c r="D861" s="172" t="s">
        <v>1536</v>
      </c>
      <c r="E861" s="172" t="s">
        <v>1537</v>
      </c>
      <c r="F861" s="172" t="s">
        <v>2229</v>
      </c>
      <c r="G861" s="172">
        <v>4.5</v>
      </c>
      <c r="H861" s="172">
        <v>5.5</v>
      </c>
      <c r="I861" s="172">
        <v>4.5</v>
      </c>
      <c r="J861" s="172">
        <v>7.5</v>
      </c>
      <c r="K861" s="172">
        <v>5.5</v>
      </c>
      <c r="L861" s="172">
        <v>7.5</v>
      </c>
      <c r="M861" s="174"/>
      <c r="N861" s="172"/>
      <c r="S861" s="166"/>
      <c r="T861" s="166"/>
    </row>
    <row r="862" spans="1:20">
      <c r="A862" s="171">
        <v>857</v>
      </c>
      <c r="B862" s="172">
        <v>140206</v>
      </c>
      <c r="C862" s="172" t="s">
        <v>1538</v>
      </c>
      <c r="D862" s="172" t="s">
        <v>1539</v>
      </c>
      <c r="E862" s="172" t="s">
        <v>1540</v>
      </c>
      <c r="F862" s="172" t="s">
        <v>2227</v>
      </c>
      <c r="G862" s="172">
        <v>7.5</v>
      </c>
      <c r="H862" s="172">
        <v>8</v>
      </c>
      <c r="I862" s="172">
        <v>7</v>
      </c>
      <c r="J862" s="172">
        <v>6</v>
      </c>
      <c r="K862" s="172">
        <v>10</v>
      </c>
      <c r="L862" s="172">
        <v>8</v>
      </c>
      <c r="M862" s="174"/>
      <c r="N862" s="172"/>
      <c r="S862" s="166"/>
      <c r="T862" s="166"/>
    </row>
    <row r="863" spans="1:20">
      <c r="A863" s="171">
        <v>858</v>
      </c>
      <c r="B863" s="172">
        <v>200190</v>
      </c>
      <c r="C863" s="172" t="s">
        <v>1541</v>
      </c>
      <c r="D863" s="172" t="s">
        <v>1539</v>
      </c>
      <c r="E863" s="172" t="s">
        <v>1542</v>
      </c>
      <c r="F863" s="172" t="s">
        <v>2231</v>
      </c>
      <c r="G863" s="172">
        <v>6.5</v>
      </c>
      <c r="H863" s="172">
        <v>6.5</v>
      </c>
      <c r="I863" s="172">
        <v>6</v>
      </c>
      <c r="J863" s="172">
        <v>7</v>
      </c>
      <c r="K863" s="172">
        <v>9.5</v>
      </c>
      <c r="L863" s="172">
        <v>6.5</v>
      </c>
      <c r="M863" s="174"/>
      <c r="N863" s="172"/>
      <c r="S863" s="166"/>
      <c r="T863" s="166"/>
    </row>
    <row r="864" spans="1:20">
      <c r="A864" s="171">
        <v>859</v>
      </c>
      <c r="B864" s="172">
        <v>200192</v>
      </c>
      <c r="C864" s="172" t="s">
        <v>909</v>
      </c>
      <c r="D864" s="172" t="s">
        <v>1539</v>
      </c>
      <c r="E864" s="172" t="s">
        <v>1543</v>
      </c>
      <c r="F864" s="172" t="s">
        <v>2227</v>
      </c>
      <c r="G864" s="172">
        <v>6</v>
      </c>
      <c r="H864" s="172">
        <v>8</v>
      </c>
      <c r="I864" s="172">
        <v>6</v>
      </c>
      <c r="J864" s="172">
        <v>7</v>
      </c>
      <c r="K864" s="172">
        <v>9.5</v>
      </c>
      <c r="L864" s="172">
        <v>8.5</v>
      </c>
      <c r="M864" s="174"/>
      <c r="N864" s="172"/>
      <c r="S864" s="166"/>
      <c r="T864" s="166"/>
    </row>
    <row r="865" spans="1:20">
      <c r="A865" s="171">
        <v>860</v>
      </c>
      <c r="B865" s="172">
        <v>140207</v>
      </c>
      <c r="C865" s="172" t="s">
        <v>1544</v>
      </c>
      <c r="D865" s="172" t="s">
        <v>1539</v>
      </c>
      <c r="E865" s="172" t="s">
        <v>1545</v>
      </c>
      <c r="F865" s="172" t="s">
        <v>2227</v>
      </c>
      <c r="G865" s="172">
        <v>5</v>
      </c>
      <c r="H865" s="172">
        <v>5</v>
      </c>
      <c r="I865" s="172">
        <v>4</v>
      </c>
      <c r="J865" s="172">
        <v>3</v>
      </c>
      <c r="K865" s="172">
        <v>9</v>
      </c>
      <c r="L865" s="172">
        <v>9</v>
      </c>
      <c r="M865" s="174"/>
      <c r="N865" s="172"/>
      <c r="S865" s="166"/>
      <c r="T865" s="166"/>
    </row>
    <row r="866" spans="1:20">
      <c r="A866" s="171">
        <v>861</v>
      </c>
      <c r="B866" s="172">
        <v>80181</v>
      </c>
      <c r="C866" s="172" t="s">
        <v>1546</v>
      </c>
      <c r="D866" s="172" t="s">
        <v>1539</v>
      </c>
      <c r="E866" s="172" t="s">
        <v>448</v>
      </c>
      <c r="F866" s="172" t="s">
        <v>2227</v>
      </c>
      <c r="G866" s="172">
        <v>5.5</v>
      </c>
      <c r="H866" s="172">
        <v>4</v>
      </c>
      <c r="I866" s="172">
        <v>6.5</v>
      </c>
      <c r="J866" s="172">
        <v>6.5</v>
      </c>
      <c r="K866" s="172">
        <v>9</v>
      </c>
      <c r="L866" s="172">
        <v>8</v>
      </c>
      <c r="M866" s="174"/>
      <c r="N866" s="172"/>
      <c r="S866" s="166"/>
      <c r="T866" s="166"/>
    </row>
    <row r="867" spans="1:20">
      <c r="A867" s="171">
        <v>862</v>
      </c>
      <c r="B867" s="172">
        <v>140208</v>
      </c>
      <c r="C867" s="172" t="s">
        <v>1547</v>
      </c>
      <c r="D867" s="172" t="s">
        <v>1539</v>
      </c>
      <c r="E867" s="172" t="s">
        <v>654</v>
      </c>
      <c r="F867" s="172" t="s">
        <v>2231</v>
      </c>
      <c r="G867" s="172">
        <v>6</v>
      </c>
      <c r="H867" s="172">
        <v>5.5</v>
      </c>
      <c r="I867" s="172">
        <v>5</v>
      </c>
      <c r="J867" s="172">
        <v>5</v>
      </c>
      <c r="K867" s="172">
        <v>9</v>
      </c>
      <c r="L867" s="172">
        <v>3</v>
      </c>
      <c r="M867" s="174"/>
      <c r="N867" s="172"/>
      <c r="S867" s="166"/>
      <c r="T867" s="166"/>
    </row>
    <row r="868" spans="1:20">
      <c r="A868" s="171">
        <v>863</v>
      </c>
      <c r="B868" s="172">
        <v>200189</v>
      </c>
      <c r="C868" s="172" t="s">
        <v>1548</v>
      </c>
      <c r="D868" s="172" t="s">
        <v>1539</v>
      </c>
      <c r="E868" s="172" t="s">
        <v>1549</v>
      </c>
      <c r="F868" s="172" t="s">
        <v>2227</v>
      </c>
      <c r="G868" s="172">
        <v>7.5</v>
      </c>
      <c r="H868" s="172">
        <v>6</v>
      </c>
      <c r="I868" s="172">
        <v>5.5</v>
      </c>
      <c r="J868" s="172">
        <v>8</v>
      </c>
      <c r="K868" s="172">
        <v>8.5</v>
      </c>
      <c r="L868" s="172">
        <v>8</v>
      </c>
      <c r="M868" s="174"/>
      <c r="N868" s="172"/>
      <c r="S868" s="166"/>
      <c r="T868" s="166"/>
    </row>
    <row r="869" spans="1:20">
      <c r="A869" s="171">
        <v>864</v>
      </c>
      <c r="B869" s="172">
        <v>140209</v>
      </c>
      <c r="C869" s="172" t="s">
        <v>576</v>
      </c>
      <c r="D869" s="172" t="s">
        <v>1539</v>
      </c>
      <c r="E869" s="172" t="s">
        <v>1222</v>
      </c>
      <c r="F869" s="172" t="s">
        <v>2227</v>
      </c>
      <c r="G869" s="172">
        <v>6.5</v>
      </c>
      <c r="H869" s="172">
        <v>6</v>
      </c>
      <c r="I869" s="172">
        <v>4</v>
      </c>
      <c r="J869" s="172">
        <v>3</v>
      </c>
      <c r="K869" s="172">
        <v>8.5</v>
      </c>
      <c r="L869" s="172">
        <v>9</v>
      </c>
      <c r="M869" s="174"/>
      <c r="N869" s="172"/>
      <c r="S869" s="166"/>
      <c r="T869" s="166"/>
    </row>
    <row r="870" spans="1:20">
      <c r="A870" s="171">
        <v>865</v>
      </c>
      <c r="B870" s="172">
        <v>40193</v>
      </c>
      <c r="C870" s="172" t="s">
        <v>1550</v>
      </c>
      <c r="D870" s="172" t="s">
        <v>1539</v>
      </c>
      <c r="E870" s="172" t="s">
        <v>1551</v>
      </c>
      <c r="F870" s="172" t="s">
        <v>2231</v>
      </c>
      <c r="G870" s="172">
        <v>5.5</v>
      </c>
      <c r="H870" s="172">
        <v>6</v>
      </c>
      <c r="I870" s="172">
        <v>6</v>
      </c>
      <c r="J870" s="172">
        <v>9</v>
      </c>
      <c r="K870" s="172">
        <v>8.5</v>
      </c>
      <c r="L870" s="172">
        <v>5</v>
      </c>
      <c r="M870" s="174"/>
      <c r="N870" s="172"/>
      <c r="S870" s="166"/>
      <c r="T870" s="166"/>
    </row>
    <row r="871" spans="1:20">
      <c r="A871" s="171">
        <v>866</v>
      </c>
      <c r="B871" s="172">
        <v>10172</v>
      </c>
      <c r="C871" s="172" t="s">
        <v>1552</v>
      </c>
      <c r="D871" s="172" t="s">
        <v>1539</v>
      </c>
      <c r="E871" s="172" t="s">
        <v>360</v>
      </c>
      <c r="F871" s="172" t="s">
        <v>2227</v>
      </c>
      <c r="G871" s="172">
        <v>4.5</v>
      </c>
      <c r="H871" s="172">
        <v>8.5</v>
      </c>
      <c r="I871" s="172">
        <v>5</v>
      </c>
      <c r="J871" s="172">
        <v>5</v>
      </c>
      <c r="K871" s="172">
        <v>8.5</v>
      </c>
      <c r="L871" s="172">
        <v>8.5</v>
      </c>
      <c r="M871" s="174"/>
      <c r="N871" s="172"/>
      <c r="S871" s="166"/>
      <c r="T871" s="166"/>
    </row>
    <row r="872" spans="1:20">
      <c r="A872" s="171">
        <v>867</v>
      </c>
      <c r="B872" s="172">
        <v>40190</v>
      </c>
      <c r="C872" s="172" t="s">
        <v>1553</v>
      </c>
      <c r="D872" s="172" t="s">
        <v>1539</v>
      </c>
      <c r="E872" s="172" t="s">
        <v>457</v>
      </c>
      <c r="F872" s="172" t="s">
        <v>2229</v>
      </c>
      <c r="G872" s="172">
        <v>5</v>
      </c>
      <c r="H872" s="172">
        <v>7.5</v>
      </c>
      <c r="I872" s="172">
        <v>4.5</v>
      </c>
      <c r="J872" s="172">
        <v>5.5</v>
      </c>
      <c r="K872" s="172">
        <v>8</v>
      </c>
      <c r="L872" s="172">
        <v>7.5</v>
      </c>
      <c r="M872" s="174"/>
      <c r="N872" s="172"/>
      <c r="S872" s="166"/>
      <c r="T872" s="166"/>
    </row>
    <row r="873" spans="1:20">
      <c r="A873" s="171">
        <v>868</v>
      </c>
      <c r="B873" s="172">
        <v>80179</v>
      </c>
      <c r="C873" s="172" t="s">
        <v>1554</v>
      </c>
      <c r="D873" s="172" t="s">
        <v>1539</v>
      </c>
      <c r="E873" s="172" t="s">
        <v>1555</v>
      </c>
      <c r="F873" s="172" t="s">
        <v>2227</v>
      </c>
      <c r="G873" s="172">
        <v>7</v>
      </c>
      <c r="H873" s="172">
        <v>6.5</v>
      </c>
      <c r="I873" s="172">
        <v>5.5</v>
      </c>
      <c r="J873" s="172">
        <v>6</v>
      </c>
      <c r="K873" s="172">
        <v>8</v>
      </c>
      <c r="L873" s="172">
        <v>10</v>
      </c>
      <c r="M873" s="174"/>
      <c r="N873" s="172"/>
      <c r="S873" s="166"/>
      <c r="T873" s="166"/>
    </row>
    <row r="874" spans="1:20">
      <c r="A874" s="171">
        <v>869</v>
      </c>
      <c r="B874" s="172">
        <v>10174</v>
      </c>
      <c r="C874" s="172" t="s">
        <v>1556</v>
      </c>
      <c r="D874" s="172" t="s">
        <v>1539</v>
      </c>
      <c r="E874" s="172" t="s">
        <v>1557</v>
      </c>
      <c r="F874" s="172" t="s">
        <v>2227</v>
      </c>
      <c r="G874" s="172">
        <v>6.5</v>
      </c>
      <c r="H874" s="172">
        <v>9</v>
      </c>
      <c r="I874" s="172">
        <v>5</v>
      </c>
      <c r="J874" s="172">
        <v>7</v>
      </c>
      <c r="K874" s="172">
        <v>8</v>
      </c>
      <c r="L874" s="172">
        <v>9</v>
      </c>
      <c r="M874" s="174"/>
      <c r="N874" s="172"/>
      <c r="S874" s="166"/>
      <c r="T874" s="166"/>
    </row>
    <row r="875" spans="1:20">
      <c r="A875" s="171">
        <v>870</v>
      </c>
      <c r="B875" s="172">
        <v>40199</v>
      </c>
      <c r="C875" s="172" t="s">
        <v>1089</v>
      </c>
      <c r="D875" s="172" t="s">
        <v>1539</v>
      </c>
      <c r="E875" s="172" t="s">
        <v>1558</v>
      </c>
      <c r="F875" s="172" t="s">
        <v>2231</v>
      </c>
      <c r="G875" s="172">
        <v>4</v>
      </c>
      <c r="H875" s="172">
        <v>4</v>
      </c>
      <c r="I875" s="171"/>
      <c r="J875" s="171"/>
      <c r="K875" s="172">
        <v>8</v>
      </c>
      <c r="L875" s="171"/>
      <c r="M875" s="174"/>
      <c r="N875" s="172"/>
      <c r="S875" s="166"/>
      <c r="T875" s="166"/>
    </row>
    <row r="876" spans="1:20">
      <c r="A876" s="171">
        <v>871</v>
      </c>
      <c r="B876" s="172">
        <v>200187</v>
      </c>
      <c r="C876" s="172" t="s">
        <v>222</v>
      </c>
      <c r="D876" s="172" t="s">
        <v>1539</v>
      </c>
      <c r="E876" s="172" t="s">
        <v>414</v>
      </c>
      <c r="F876" s="172" t="s">
        <v>2227</v>
      </c>
      <c r="G876" s="172">
        <v>5</v>
      </c>
      <c r="H876" s="172">
        <v>6</v>
      </c>
      <c r="I876" s="172">
        <v>5.5</v>
      </c>
      <c r="J876" s="172">
        <v>5</v>
      </c>
      <c r="K876" s="172">
        <v>8</v>
      </c>
      <c r="L876" s="172">
        <v>8</v>
      </c>
      <c r="M876" s="174"/>
      <c r="N876" s="172"/>
      <c r="S876" s="166"/>
      <c r="T876" s="166"/>
    </row>
    <row r="877" spans="1:20">
      <c r="A877" s="171">
        <v>872</v>
      </c>
      <c r="B877" s="172">
        <v>40196</v>
      </c>
      <c r="C877" s="172" t="s">
        <v>1559</v>
      </c>
      <c r="D877" s="172" t="s">
        <v>1539</v>
      </c>
      <c r="E877" s="172" t="s">
        <v>1560</v>
      </c>
      <c r="F877" s="172" t="s">
        <v>2231</v>
      </c>
      <c r="G877" s="172">
        <v>7</v>
      </c>
      <c r="H877" s="172">
        <v>5.5</v>
      </c>
      <c r="I877" s="172">
        <v>3</v>
      </c>
      <c r="J877" s="172">
        <v>9</v>
      </c>
      <c r="K877" s="172">
        <v>8</v>
      </c>
      <c r="L877" s="172">
        <v>6.5</v>
      </c>
      <c r="M877" s="174"/>
      <c r="N877" s="172"/>
      <c r="S877" s="166"/>
      <c r="T877" s="166"/>
    </row>
    <row r="878" spans="1:20">
      <c r="A878" s="171">
        <v>873</v>
      </c>
      <c r="B878" s="172">
        <v>140201</v>
      </c>
      <c r="C878" s="172" t="s">
        <v>1561</v>
      </c>
      <c r="D878" s="172" t="s">
        <v>1539</v>
      </c>
      <c r="E878" s="172" t="s">
        <v>786</v>
      </c>
      <c r="F878" s="172" t="s">
        <v>2231</v>
      </c>
      <c r="G878" s="172">
        <v>5</v>
      </c>
      <c r="H878" s="172">
        <v>7.5</v>
      </c>
      <c r="I878" s="172">
        <v>6</v>
      </c>
      <c r="J878" s="172">
        <v>3.5</v>
      </c>
      <c r="K878" s="172">
        <v>7.5</v>
      </c>
      <c r="L878" s="172">
        <v>5.5</v>
      </c>
      <c r="M878" s="174"/>
      <c r="N878" s="172"/>
      <c r="S878" s="166"/>
      <c r="T878" s="166"/>
    </row>
    <row r="879" spans="1:20">
      <c r="A879" s="171">
        <v>874</v>
      </c>
      <c r="B879" s="172">
        <v>200197</v>
      </c>
      <c r="C879" s="172" t="s">
        <v>964</v>
      </c>
      <c r="D879" s="172" t="s">
        <v>1539</v>
      </c>
      <c r="E879" s="172" t="s">
        <v>1562</v>
      </c>
      <c r="F879" s="172" t="s">
        <v>2229</v>
      </c>
      <c r="G879" s="172">
        <v>4</v>
      </c>
      <c r="H879" s="172">
        <v>3.5</v>
      </c>
      <c r="I879" s="172">
        <v>4</v>
      </c>
      <c r="J879" s="172">
        <v>5</v>
      </c>
      <c r="K879" s="172">
        <v>7.5</v>
      </c>
      <c r="L879" s="172">
        <v>7.5</v>
      </c>
      <c r="M879" s="174"/>
      <c r="N879" s="172"/>
      <c r="S879" s="166"/>
      <c r="T879" s="166"/>
    </row>
    <row r="880" spans="1:20">
      <c r="A880" s="171">
        <v>875</v>
      </c>
      <c r="B880" s="172">
        <v>170239</v>
      </c>
      <c r="C880" s="172" t="s">
        <v>483</v>
      </c>
      <c r="D880" s="172" t="s">
        <v>1539</v>
      </c>
      <c r="E880" s="172" t="s">
        <v>1563</v>
      </c>
      <c r="F880" s="172" t="s">
        <v>2231</v>
      </c>
      <c r="G880" s="172">
        <v>5.5</v>
      </c>
      <c r="H880" s="172">
        <v>7.5</v>
      </c>
      <c r="I880" s="172">
        <v>4.5</v>
      </c>
      <c r="J880" s="172">
        <v>5</v>
      </c>
      <c r="K880" s="172">
        <v>7.5</v>
      </c>
      <c r="L880" s="172">
        <v>4</v>
      </c>
      <c r="M880" s="174"/>
      <c r="N880" s="172"/>
      <c r="S880" s="166"/>
      <c r="T880" s="166"/>
    </row>
    <row r="881" spans="1:20">
      <c r="A881" s="171">
        <v>876</v>
      </c>
      <c r="B881" s="172">
        <v>170241</v>
      </c>
      <c r="C881" s="172" t="s">
        <v>576</v>
      </c>
      <c r="D881" s="172" t="s">
        <v>1539</v>
      </c>
      <c r="E881" s="172" t="s">
        <v>1468</v>
      </c>
      <c r="F881" s="172" t="s">
        <v>2227</v>
      </c>
      <c r="G881" s="172">
        <v>6.5</v>
      </c>
      <c r="H881" s="172">
        <v>6.5</v>
      </c>
      <c r="I881" s="172">
        <v>4.5</v>
      </c>
      <c r="J881" s="172">
        <v>6.5</v>
      </c>
      <c r="K881" s="172">
        <v>7.5</v>
      </c>
      <c r="L881" s="172">
        <v>9</v>
      </c>
      <c r="M881" s="174"/>
      <c r="N881" s="172"/>
      <c r="S881" s="166"/>
      <c r="T881" s="166"/>
    </row>
    <row r="882" spans="1:20">
      <c r="A882" s="171">
        <v>877</v>
      </c>
      <c r="B882" s="172">
        <v>140205</v>
      </c>
      <c r="C882" s="172" t="s">
        <v>1564</v>
      </c>
      <c r="D882" s="172" t="s">
        <v>1539</v>
      </c>
      <c r="E882" s="172" t="s">
        <v>1565</v>
      </c>
      <c r="F882" s="172" t="s">
        <v>2227</v>
      </c>
      <c r="G882" s="172">
        <v>3</v>
      </c>
      <c r="H882" s="172">
        <v>6</v>
      </c>
      <c r="I882" s="172">
        <v>5</v>
      </c>
      <c r="J882" s="172">
        <v>0.5</v>
      </c>
      <c r="K882" s="172">
        <v>7.5</v>
      </c>
      <c r="L882" s="172">
        <v>9</v>
      </c>
      <c r="M882" s="174"/>
      <c r="N882" s="172"/>
      <c r="S882" s="166"/>
      <c r="T882" s="166"/>
    </row>
    <row r="883" spans="1:20">
      <c r="A883" s="171">
        <v>878</v>
      </c>
      <c r="B883" s="172">
        <v>200196</v>
      </c>
      <c r="C883" s="172" t="s">
        <v>1566</v>
      </c>
      <c r="D883" s="172" t="s">
        <v>1539</v>
      </c>
      <c r="E883" s="172" t="s">
        <v>1567</v>
      </c>
      <c r="F883" s="172" t="s">
        <v>2231</v>
      </c>
      <c r="G883" s="172">
        <v>6</v>
      </c>
      <c r="H883" s="172">
        <v>6</v>
      </c>
      <c r="I883" s="172">
        <v>4.5</v>
      </c>
      <c r="J883" s="172">
        <v>5</v>
      </c>
      <c r="K883" s="172">
        <v>7.5</v>
      </c>
      <c r="L883" s="172">
        <v>5.5</v>
      </c>
      <c r="M883" s="174"/>
      <c r="N883" s="172"/>
      <c r="S883" s="166"/>
      <c r="T883" s="166"/>
    </row>
    <row r="884" spans="1:20">
      <c r="A884" s="171">
        <v>879</v>
      </c>
      <c r="B884" s="172">
        <v>140200</v>
      </c>
      <c r="C884" s="172" t="s">
        <v>1568</v>
      </c>
      <c r="D884" s="172" t="s">
        <v>1539</v>
      </c>
      <c r="E884" s="172" t="s">
        <v>1569</v>
      </c>
      <c r="F884" s="172" t="s">
        <v>2231</v>
      </c>
      <c r="G884" s="172">
        <v>4</v>
      </c>
      <c r="H884" s="172">
        <v>5</v>
      </c>
      <c r="I884" s="172">
        <v>5.5</v>
      </c>
      <c r="J884" s="172">
        <v>6</v>
      </c>
      <c r="K884" s="172">
        <v>7.5</v>
      </c>
      <c r="L884" s="172">
        <v>6.5</v>
      </c>
      <c r="M884" s="174"/>
      <c r="N884" s="172"/>
      <c r="S884" s="166"/>
      <c r="T884" s="166"/>
    </row>
    <row r="885" spans="1:20">
      <c r="A885" s="171">
        <v>880</v>
      </c>
      <c r="B885" s="172">
        <v>40186</v>
      </c>
      <c r="C885" s="172" t="s">
        <v>1063</v>
      </c>
      <c r="D885" s="172" t="s">
        <v>1539</v>
      </c>
      <c r="E885" s="172" t="s">
        <v>1474</v>
      </c>
      <c r="F885" s="172" t="s">
        <v>2229</v>
      </c>
      <c r="G885" s="172">
        <v>5.5</v>
      </c>
      <c r="H885" s="172">
        <v>7.5</v>
      </c>
      <c r="I885" s="172">
        <v>4.5</v>
      </c>
      <c r="J885" s="172">
        <v>3.5</v>
      </c>
      <c r="K885" s="172">
        <v>7.5</v>
      </c>
      <c r="L885" s="172">
        <v>7.5</v>
      </c>
      <c r="M885" s="174"/>
      <c r="N885" s="172"/>
      <c r="S885" s="166"/>
      <c r="T885" s="166"/>
    </row>
    <row r="886" spans="1:20">
      <c r="A886" s="171">
        <v>881</v>
      </c>
      <c r="B886" s="172">
        <v>10176</v>
      </c>
      <c r="C886" s="172" t="s">
        <v>177</v>
      </c>
      <c r="D886" s="172" t="s">
        <v>1539</v>
      </c>
      <c r="E886" s="172" t="s">
        <v>1570</v>
      </c>
      <c r="F886" s="172" t="s">
        <v>2229</v>
      </c>
      <c r="G886" s="172">
        <v>7</v>
      </c>
      <c r="H886" s="172">
        <v>3.5</v>
      </c>
      <c r="I886" s="172">
        <v>6.5</v>
      </c>
      <c r="J886" s="172">
        <v>6.5</v>
      </c>
      <c r="K886" s="172">
        <v>7</v>
      </c>
      <c r="L886" s="172">
        <v>7.5</v>
      </c>
      <c r="M886" s="174"/>
      <c r="N886" s="172"/>
      <c r="S886" s="166"/>
      <c r="T886" s="166"/>
    </row>
    <row r="887" spans="1:20">
      <c r="A887" s="171">
        <v>882</v>
      </c>
      <c r="B887" s="172">
        <v>140197</v>
      </c>
      <c r="C887" s="172" t="s">
        <v>1571</v>
      </c>
      <c r="D887" s="172" t="s">
        <v>1539</v>
      </c>
      <c r="E887" s="172" t="s">
        <v>1572</v>
      </c>
      <c r="F887" s="172" t="s">
        <v>2229</v>
      </c>
      <c r="G887" s="172">
        <v>6.5</v>
      </c>
      <c r="H887" s="172">
        <v>9</v>
      </c>
      <c r="I887" s="172">
        <v>5</v>
      </c>
      <c r="J887" s="172">
        <v>6.5</v>
      </c>
      <c r="K887" s="172">
        <v>7</v>
      </c>
      <c r="L887" s="172">
        <v>7.5</v>
      </c>
      <c r="M887" s="174"/>
      <c r="N887" s="172"/>
      <c r="S887" s="166"/>
      <c r="T887" s="166"/>
    </row>
    <row r="888" spans="1:20">
      <c r="A888" s="171">
        <v>883</v>
      </c>
      <c r="B888" s="172">
        <v>10168</v>
      </c>
      <c r="C888" s="172" t="s">
        <v>1573</v>
      </c>
      <c r="D888" s="172" t="s">
        <v>1539</v>
      </c>
      <c r="E888" s="172" t="s">
        <v>1574</v>
      </c>
      <c r="F888" s="172" t="s">
        <v>2231</v>
      </c>
      <c r="G888" s="172">
        <v>7</v>
      </c>
      <c r="H888" s="172">
        <v>7</v>
      </c>
      <c r="I888" s="172">
        <v>3.5</v>
      </c>
      <c r="J888" s="172">
        <v>3.5</v>
      </c>
      <c r="K888" s="172">
        <v>7</v>
      </c>
      <c r="L888" s="172">
        <v>3</v>
      </c>
      <c r="M888" s="174"/>
      <c r="N888" s="172"/>
      <c r="S888" s="166"/>
      <c r="T888" s="166"/>
    </row>
    <row r="889" spans="1:20">
      <c r="A889" s="171">
        <v>884</v>
      </c>
      <c r="B889" s="172">
        <v>40185</v>
      </c>
      <c r="C889" s="172" t="s">
        <v>1409</v>
      </c>
      <c r="D889" s="172" t="s">
        <v>1539</v>
      </c>
      <c r="E889" s="172" t="s">
        <v>325</v>
      </c>
      <c r="F889" s="172" t="s">
        <v>2231</v>
      </c>
      <c r="G889" s="172">
        <v>5.5</v>
      </c>
      <c r="H889" s="172">
        <v>7</v>
      </c>
      <c r="I889" s="172">
        <v>6</v>
      </c>
      <c r="J889" s="172">
        <v>4.5</v>
      </c>
      <c r="K889" s="172">
        <v>7</v>
      </c>
      <c r="L889" s="172">
        <v>6</v>
      </c>
      <c r="M889" s="174"/>
      <c r="N889" s="172"/>
      <c r="S889" s="166"/>
      <c r="T889" s="166"/>
    </row>
    <row r="890" spans="1:20">
      <c r="A890" s="171">
        <v>885</v>
      </c>
      <c r="B890" s="172">
        <v>10181</v>
      </c>
      <c r="C890" s="172" t="s">
        <v>1262</v>
      </c>
      <c r="D890" s="172" t="s">
        <v>1539</v>
      </c>
      <c r="E890" s="172" t="s">
        <v>1575</v>
      </c>
      <c r="F890" s="172" t="s">
        <v>2231</v>
      </c>
      <c r="G890" s="172">
        <v>7.5</v>
      </c>
      <c r="H890" s="172">
        <v>4</v>
      </c>
      <c r="I890" s="172">
        <v>4</v>
      </c>
      <c r="J890" s="172">
        <v>4.5</v>
      </c>
      <c r="K890" s="172">
        <v>7</v>
      </c>
      <c r="L890" s="172">
        <v>4.5</v>
      </c>
      <c r="M890" s="174"/>
      <c r="N890" s="172"/>
      <c r="S890" s="166"/>
      <c r="T890" s="166"/>
    </row>
    <row r="891" spans="1:20">
      <c r="A891" s="171">
        <v>886</v>
      </c>
      <c r="B891" s="172">
        <v>40188</v>
      </c>
      <c r="C891" s="172" t="s">
        <v>1576</v>
      </c>
      <c r="D891" s="172" t="s">
        <v>1539</v>
      </c>
      <c r="E891" s="172" t="s">
        <v>1577</v>
      </c>
      <c r="F891" s="172" t="s">
        <v>2229</v>
      </c>
      <c r="G891" s="172">
        <v>4</v>
      </c>
      <c r="H891" s="172">
        <v>5.5</v>
      </c>
      <c r="I891" s="172">
        <v>3.5</v>
      </c>
      <c r="J891" s="172">
        <v>4.5</v>
      </c>
      <c r="K891" s="172">
        <v>6.5</v>
      </c>
      <c r="L891" s="172">
        <v>7</v>
      </c>
      <c r="M891" s="174"/>
      <c r="N891" s="172"/>
      <c r="S891" s="166"/>
      <c r="T891" s="166"/>
    </row>
    <row r="892" spans="1:20">
      <c r="A892" s="171">
        <v>887</v>
      </c>
      <c r="B892" s="172">
        <v>10178</v>
      </c>
      <c r="C892" s="172" t="s">
        <v>1193</v>
      </c>
      <c r="D892" s="172" t="s">
        <v>1539</v>
      </c>
      <c r="E892" s="172" t="s">
        <v>1578</v>
      </c>
      <c r="F892" s="172" t="s">
        <v>2227</v>
      </c>
      <c r="G892" s="172">
        <v>5.5</v>
      </c>
      <c r="H892" s="172">
        <v>5.5</v>
      </c>
      <c r="I892" s="172">
        <v>3.5</v>
      </c>
      <c r="J892" s="172">
        <v>7</v>
      </c>
      <c r="K892" s="172">
        <v>6.5</v>
      </c>
      <c r="L892" s="172">
        <v>8.5</v>
      </c>
      <c r="M892" s="174"/>
      <c r="N892" s="172"/>
      <c r="S892" s="166"/>
      <c r="T892" s="166"/>
    </row>
    <row r="893" spans="1:20">
      <c r="A893" s="171">
        <v>888</v>
      </c>
      <c r="B893" s="172">
        <v>80176</v>
      </c>
      <c r="C893" s="172" t="s">
        <v>1579</v>
      </c>
      <c r="D893" s="172" t="s">
        <v>1539</v>
      </c>
      <c r="E893" s="172" t="s">
        <v>1580</v>
      </c>
      <c r="F893" s="172" t="s">
        <v>2231</v>
      </c>
      <c r="G893" s="172">
        <v>6.5</v>
      </c>
      <c r="H893" s="172">
        <v>5</v>
      </c>
      <c r="I893" s="172">
        <v>5.5</v>
      </c>
      <c r="J893" s="172">
        <v>6.5</v>
      </c>
      <c r="K893" s="172">
        <v>6.5</v>
      </c>
      <c r="L893" s="172">
        <v>6.5</v>
      </c>
      <c r="M893" s="174"/>
      <c r="N893" s="172"/>
      <c r="S893" s="166"/>
      <c r="T893" s="166"/>
    </row>
    <row r="894" spans="1:20">
      <c r="A894" s="171">
        <v>889</v>
      </c>
      <c r="B894" s="172">
        <v>80174</v>
      </c>
      <c r="C894" s="172" t="s">
        <v>1581</v>
      </c>
      <c r="D894" s="172" t="s">
        <v>1539</v>
      </c>
      <c r="E894" s="172" t="s">
        <v>1582</v>
      </c>
      <c r="F894" s="172" t="s">
        <v>2231</v>
      </c>
      <c r="G894" s="172">
        <v>5.5</v>
      </c>
      <c r="H894" s="172">
        <v>5.5</v>
      </c>
      <c r="I894" s="172">
        <v>4.5</v>
      </c>
      <c r="J894" s="172">
        <v>5.5</v>
      </c>
      <c r="K894" s="172">
        <v>6.5</v>
      </c>
      <c r="L894" s="172">
        <v>5.5</v>
      </c>
      <c r="M894" s="174"/>
      <c r="N894" s="172"/>
      <c r="S894" s="166"/>
      <c r="T894" s="166"/>
    </row>
    <row r="895" spans="1:20">
      <c r="A895" s="171">
        <v>890</v>
      </c>
      <c r="B895" s="172">
        <v>200191</v>
      </c>
      <c r="C895" s="172" t="s">
        <v>1583</v>
      </c>
      <c r="D895" s="172" t="s">
        <v>1539</v>
      </c>
      <c r="E895" s="172" t="s">
        <v>1269</v>
      </c>
      <c r="F895" s="172" t="s">
        <v>2231</v>
      </c>
      <c r="G895" s="172">
        <v>3.5</v>
      </c>
      <c r="H895" s="172">
        <v>4.5</v>
      </c>
      <c r="I895" s="172">
        <v>3.5</v>
      </c>
      <c r="J895" s="172">
        <v>2</v>
      </c>
      <c r="K895" s="172">
        <v>6.5</v>
      </c>
      <c r="L895" s="172">
        <v>6.5</v>
      </c>
      <c r="M895" s="174"/>
      <c r="N895" s="172"/>
      <c r="S895" s="166"/>
      <c r="T895" s="166"/>
    </row>
    <row r="896" spans="1:20">
      <c r="A896" s="171">
        <v>891</v>
      </c>
      <c r="B896" s="172">
        <v>120127</v>
      </c>
      <c r="C896" s="172" t="s">
        <v>1584</v>
      </c>
      <c r="D896" s="172" t="s">
        <v>1539</v>
      </c>
      <c r="E896" s="172" t="s">
        <v>1585</v>
      </c>
      <c r="F896" s="172" t="s">
        <v>2229</v>
      </c>
      <c r="G896" s="172">
        <v>7</v>
      </c>
      <c r="H896" s="172">
        <v>7.5</v>
      </c>
      <c r="I896" s="172">
        <v>6.5</v>
      </c>
      <c r="J896" s="172">
        <v>6</v>
      </c>
      <c r="K896" s="172">
        <v>6.5</v>
      </c>
      <c r="L896" s="172">
        <v>7</v>
      </c>
      <c r="M896" s="174"/>
      <c r="N896" s="172"/>
      <c r="S896" s="166"/>
      <c r="T896" s="166"/>
    </row>
    <row r="897" spans="1:20">
      <c r="A897" s="171">
        <v>892</v>
      </c>
      <c r="B897" s="172">
        <v>230003</v>
      </c>
      <c r="C897" s="172" t="s">
        <v>1586</v>
      </c>
      <c r="D897" s="172" t="s">
        <v>1539</v>
      </c>
      <c r="E897" s="172" t="s">
        <v>1587</v>
      </c>
      <c r="F897" s="172" t="s">
        <v>2231</v>
      </c>
      <c r="G897" s="172">
        <v>4</v>
      </c>
      <c r="H897" s="172">
        <v>6.5</v>
      </c>
      <c r="I897" s="172">
        <v>5.5</v>
      </c>
      <c r="J897" s="172">
        <v>8.5</v>
      </c>
      <c r="K897" s="172">
        <v>6.5</v>
      </c>
      <c r="L897" s="172">
        <v>5.5</v>
      </c>
      <c r="M897" s="174"/>
      <c r="N897" s="172"/>
      <c r="S897" s="166"/>
      <c r="T897" s="166"/>
    </row>
    <row r="898" spans="1:20">
      <c r="A898" s="171">
        <v>893</v>
      </c>
      <c r="B898" s="172">
        <v>10180</v>
      </c>
      <c r="C898" s="172" t="s">
        <v>1588</v>
      </c>
      <c r="D898" s="172" t="s">
        <v>1539</v>
      </c>
      <c r="E898" s="172" t="s">
        <v>1589</v>
      </c>
      <c r="F898" s="172" t="s">
        <v>2231</v>
      </c>
      <c r="G898" s="171"/>
      <c r="H898" s="172">
        <v>4</v>
      </c>
      <c r="I898" s="171"/>
      <c r="J898" s="172">
        <v>7</v>
      </c>
      <c r="K898" s="172">
        <v>6</v>
      </c>
      <c r="L898" s="171"/>
      <c r="M898" s="174"/>
      <c r="N898" s="172"/>
      <c r="S898" s="166"/>
      <c r="T898" s="166"/>
    </row>
    <row r="899" spans="1:20">
      <c r="A899" s="171">
        <v>894</v>
      </c>
      <c r="B899" s="172">
        <v>170242</v>
      </c>
      <c r="C899" s="172" t="s">
        <v>1591</v>
      </c>
      <c r="D899" s="172" t="s">
        <v>1539</v>
      </c>
      <c r="E899" s="172" t="s">
        <v>1592</v>
      </c>
      <c r="F899" s="172" t="s">
        <v>2231</v>
      </c>
      <c r="G899" s="172">
        <v>6</v>
      </c>
      <c r="H899" s="172">
        <v>6.5</v>
      </c>
      <c r="I899" s="172">
        <v>6</v>
      </c>
      <c r="J899" s="172">
        <v>7.5</v>
      </c>
      <c r="K899" s="172">
        <v>6</v>
      </c>
      <c r="L899" s="172">
        <v>3.5</v>
      </c>
      <c r="M899" s="174"/>
      <c r="N899" s="172"/>
      <c r="S899" s="166"/>
      <c r="T899" s="166"/>
    </row>
    <row r="900" spans="1:20">
      <c r="A900" s="171">
        <v>895</v>
      </c>
      <c r="B900" s="172">
        <v>170244</v>
      </c>
      <c r="C900" s="172" t="s">
        <v>1593</v>
      </c>
      <c r="D900" s="172" t="s">
        <v>1539</v>
      </c>
      <c r="E900" s="172" t="s">
        <v>1594</v>
      </c>
      <c r="F900" s="172" t="s">
        <v>2231</v>
      </c>
      <c r="G900" s="172">
        <v>4</v>
      </c>
      <c r="H900" s="172">
        <v>4</v>
      </c>
      <c r="I900" s="172">
        <v>3</v>
      </c>
      <c r="J900" s="172">
        <v>4</v>
      </c>
      <c r="K900" s="172">
        <v>6</v>
      </c>
      <c r="L900" s="172">
        <v>5</v>
      </c>
      <c r="M900" s="174"/>
      <c r="N900" s="172"/>
      <c r="S900" s="166"/>
      <c r="T900" s="166"/>
    </row>
    <row r="901" spans="1:20">
      <c r="A901" s="171">
        <v>896</v>
      </c>
      <c r="B901" s="172">
        <v>80178</v>
      </c>
      <c r="C901" s="172" t="s">
        <v>1595</v>
      </c>
      <c r="D901" s="172" t="s">
        <v>1539</v>
      </c>
      <c r="E901" s="172" t="s">
        <v>1596</v>
      </c>
      <c r="F901" s="172" t="s">
        <v>2231</v>
      </c>
      <c r="G901" s="172">
        <v>5.5</v>
      </c>
      <c r="H901" s="172">
        <v>5.5</v>
      </c>
      <c r="I901" s="172">
        <v>4</v>
      </c>
      <c r="J901" s="172">
        <v>8</v>
      </c>
      <c r="K901" s="172">
        <v>6</v>
      </c>
      <c r="L901" s="172">
        <v>3</v>
      </c>
      <c r="M901" s="174"/>
      <c r="N901" s="172"/>
      <c r="S901" s="166"/>
      <c r="T901" s="166"/>
    </row>
    <row r="902" spans="1:20">
      <c r="A902" s="171">
        <v>897</v>
      </c>
      <c r="B902" s="172">
        <v>170235</v>
      </c>
      <c r="C902" s="172" t="s">
        <v>1597</v>
      </c>
      <c r="D902" s="172" t="s">
        <v>1539</v>
      </c>
      <c r="E902" s="172" t="s">
        <v>1598</v>
      </c>
      <c r="F902" s="172" t="s">
        <v>2231</v>
      </c>
      <c r="G902" s="172">
        <v>6.5</v>
      </c>
      <c r="H902" s="172">
        <v>6</v>
      </c>
      <c r="I902" s="172">
        <v>3.5</v>
      </c>
      <c r="J902" s="172">
        <v>1.5</v>
      </c>
      <c r="K902" s="172">
        <v>6</v>
      </c>
      <c r="L902" s="172">
        <v>5.5</v>
      </c>
      <c r="M902" s="174"/>
      <c r="N902" s="172"/>
      <c r="S902" s="166"/>
      <c r="T902" s="166"/>
    </row>
    <row r="903" spans="1:20">
      <c r="A903" s="171">
        <v>898</v>
      </c>
      <c r="B903" s="172">
        <v>140202</v>
      </c>
      <c r="C903" s="172" t="s">
        <v>1599</v>
      </c>
      <c r="D903" s="172" t="s">
        <v>1539</v>
      </c>
      <c r="E903" s="172" t="s">
        <v>1600</v>
      </c>
      <c r="F903" s="172" t="s">
        <v>2231</v>
      </c>
      <c r="G903" s="172">
        <v>5.5</v>
      </c>
      <c r="H903" s="172">
        <v>5.5</v>
      </c>
      <c r="I903" s="172">
        <v>5.5</v>
      </c>
      <c r="J903" s="172">
        <v>6</v>
      </c>
      <c r="K903" s="172">
        <v>6</v>
      </c>
      <c r="L903" s="172">
        <v>6.5</v>
      </c>
      <c r="M903" s="174"/>
      <c r="N903" s="172"/>
      <c r="S903" s="166"/>
      <c r="T903" s="166"/>
    </row>
    <row r="904" spans="1:20">
      <c r="A904" s="171">
        <v>899</v>
      </c>
      <c r="B904" s="172">
        <v>170237</v>
      </c>
      <c r="C904" s="172" t="s">
        <v>920</v>
      </c>
      <c r="D904" s="172" t="s">
        <v>1539</v>
      </c>
      <c r="E904" s="172" t="s">
        <v>1601</v>
      </c>
      <c r="F904" s="172" t="s">
        <v>2231</v>
      </c>
      <c r="G904" s="172">
        <v>5</v>
      </c>
      <c r="H904" s="172">
        <v>4.5</v>
      </c>
      <c r="I904" s="172">
        <v>5</v>
      </c>
      <c r="J904" s="172">
        <v>5</v>
      </c>
      <c r="K904" s="172">
        <v>6</v>
      </c>
      <c r="L904" s="172">
        <v>3.5</v>
      </c>
      <c r="M904" s="174"/>
      <c r="N904" s="172"/>
      <c r="S904" s="166"/>
      <c r="T904" s="166"/>
    </row>
    <row r="905" spans="1:20">
      <c r="A905" s="171">
        <v>900</v>
      </c>
      <c r="B905" s="172">
        <v>40194</v>
      </c>
      <c r="C905" s="172" t="s">
        <v>109</v>
      </c>
      <c r="D905" s="172" t="s">
        <v>1539</v>
      </c>
      <c r="E905" s="172" t="s">
        <v>1415</v>
      </c>
      <c r="F905" s="172" t="s">
        <v>2227</v>
      </c>
      <c r="G905" s="172">
        <v>5.5</v>
      </c>
      <c r="H905" s="172">
        <v>4</v>
      </c>
      <c r="I905" s="172">
        <v>6.5</v>
      </c>
      <c r="J905" s="172">
        <v>9</v>
      </c>
      <c r="K905" s="172">
        <v>6</v>
      </c>
      <c r="L905" s="172">
        <v>9.5</v>
      </c>
      <c r="M905" s="174"/>
      <c r="N905" s="172"/>
      <c r="S905" s="166"/>
      <c r="T905" s="166"/>
    </row>
    <row r="906" spans="1:20">
      <c r="A906" s="171">
        <v>901</v>
      </c>
      <c r="B906" s="172">
        <v>40198</v>
      </c>
      <c r="C906" s="172" t="s">
        <v>1602</v>
      </c>
      <c r="D906" s="172" t="s">
        <v>1603</v>
      </c>
      <c r="E906" s="172" t="s">
        <v>473</v>
      </c>
      <c r="F906" s="172" t="s">
        <v>2227</v>
      </c>
      <c r="G906" s="172">
        <v>7</v>
      </c>
      <c r="H906" s="172">
        <v>8.5</v>
      </c>
      <c r="I906" s="172">
        <v>6</v>
      </c>
      <c r="J906" s="172">
        <v>6.5</v>
      </c>
      <c r="K906" s="172">
        <v>6</v>
      </c>
      <c r="L906" s="172">
        <v>8.5</v>
      </c>
      <c r="M906" s="174"/>
      <c r="N906" s="172"/>
      <c r="S906" s="166"/>
      <c r="T906" s="166"/>
    </row>
    <row r="907" spans="1:20">
      <c r="A907" s="171">
        <v>902</v>
      </c>
      <c r="B907" s="172">
        <v>40201</v>
      </c>
      <c r="C907" s="172" t="s">
        <v>1226</v>
      </c>
      <c r="D907" s="172" t="s">
        <v>1539</v>
      </c>
      <c r="E907" s="172" t="s">
        <v>851</v>
      </c>
      <c r="F907" s="172" t="s">
        <v>2231</v>
      </c>
      <c r="G907" s="172">
        <v>6.5</v>
      </c>
      <c r="H907" s="172">
        <v>6.5</v>
      </c>
      <c r="I907" s="172">
        <v>5.5</v>
      </c>
      <c r="J907" s="172">
        <v>6</v>
      </c>
      <c r="K907" s="172">
        <v>5.5</v>
      </c>
      <c r="L907" s="172">
        <v>6</v>
      </c>
      <c r="M907" s="174"/>
      <c r="N907" s="172"/>
      <c r="S907" s="166"/>
      <c r="T907" s="166"/>
    </row>
    <row r="908" spans="1:20">
      <c r="A908" s="171">
        <v>903</v>
      </c>
      <c r="B908" s="172">
        <v>10171</v>
      </c>
      <c r="C908" s="172" t="s">
        <v>1604</v>
      </c>
      <c r="D908" s="172" t="s">
        <v>1539</v>
      </c>
      <c r="E908" s="172" t="s">
        <v>1605</v>
      </c>
      <c r="F908" s="172" t="s">
        <v>2231</v>
      </c>
      <c r="G908" s="172">
        <v>5.5</v>
      </c>
      <c r="H908" s="172">
        <v>2.5</v>
      </c>
      <c r="I908" s="171"/>
      <c r="J908" s="171"/>
      <c r="K908" s="172">
        <v>5.5</v>
      </c>
      <c r="L908" s="172">
        <v>5</v>
      </c>
      <c r="M908" s="174"/>
      <c r="N908" s="172"/>
      <c r="S908" s="166"/>
      <c r="T908" s="166"/>
    </row>
    <row r="909" spans="1:20">
      <c r="A909" s="171">
        <v>904</v>
      </c>
      <c r="B909" s="172">
        <v>140210</v>
      </c>
      <c r="C909" s="172" t="s">
        <v>1193</v>
      </c>
      <c r="D909" s="172" t="s">
        <v>1539</v>
      </c>
      <c r="E909" s="172" t="s">
        <v>1333</v>
      </c>
      <c r="F909" s="172" t="s">
        <v>2229</v>
      </c>
      <c r="G909" s="172">
        <v>5</v>
      </c>
      <c r="H909" s="172">
        <v>4.5</v>
      </c>
      <c r="I909" s="172">
        <v>3</v>
      </c>
      <c r="J909" s="172">
        <v>5</v>
      </c>
      <c r="K909" s="172">
        <v>5.5</v>
      </c>
      <c r="L909" s="172">
        <v>7</v>
      </c>
      <c r="M909" s="174"/>
      <c r="N909" s="172"/>
      <c r="S909" s="166"/>
      <c r="T909" s="166"/>
    </row>
    <row r="910" spans="1:20">
      <c r="A910" s="171">
        <v>905</v>
      </c>
      <c r="B910" s="172">
        <v>200188</v>
      </c>
      <c r="C910" s="172" t="s">
        <v>859</v>
      </c>
      <c r="D910" s="172" t="s">
        <v>1539</v>
      </c>
      <c r="E910" s="172" t="s">
        <v>1606</v>
      </c>
      <c r="F910" s="172" t="s">
        <v>2229</v>
      </c>
      <c r="G910" s="172">
        <v>6.5</v>
      </c>
      <c r="H910" s="172">
        <v>5.5</v>
      </c>
      <c r="I910" s="172">
        <v>5</v>
      </c>
      <c r="J910" s="172">
        <v>6.5</v>
      </c>
      <c r="K910" s="172">
        <v>5.5</v>
      </c>
      <c r="L910" s="172">
        <v>7</v>
      </c>
      <c r="M910" s="174"/>
      <c r="N910" s="172"/>
      <c r="S910" s="166"/>
      <c r="T910" s="166"/>
    </row>
    <row r="911" spans="1:20">
      <c r="A911" s="171">
        <v>906</v>
      </c>
      <c r="B911" s="172">
        <v>40195</v>
      </c>
      <c r="C911" s="172" t="s">
        <v>310</v>
      </c>
      <c r="D911" s="172" t="s">
        <v>1539</v>
      </c>
      <c r="E911" s="172" t="s">
        <v>725</v>
      </c>
      <c r="F911" s="172" t="s">
        <v>2231</v>
      </c>
      <c r="G911" s="172">
        <v>7</v>
      </c>
      <c r="H911" s="172">
        <v>5</v>
      </c>
      <c r="I911" s="172">
        <v>4</v>
      </c>
      <c r="J911" s="172">
        <v>9.5</v>
      </c>
      <c r="K911" s="172">
        <v>5.5</v>
      </c>
      <c r="L911" s="172">
        <v>6</v>
      </c>
      <c r="M911" s="174"/>
      <c r="N911" s="172"/>
      <c r="S911" s="166"/>
      <c r="T911" s="166"/>
    </row>
    <row r="912" spans="1:20">
      <c r="A912" s="171">
        <v>907</v>
      </c>
      <c r="B912" s="172">
        <v>170238</v>
      </c>
      <c r="C912" s="172" t="s">
        <v>1607</v>
      </c>
      <c r="D912" s="172" t="s">
        <v>1539</v>
      </c>
      <c r="E912" s="172" t="s">
        <v>1608</v>
      </c>
      <c r="F912" s="172" t="s">
        <v>2231</v>
      </c>
      <c r="G912" s="172">
        <v>6</v>
      </c>
      <c r="H912" s="172">
        <v>6.5</v>
      </c>
      <c r="I912" s="172">
        <v>5</v>
      </c>
      <c r="J912" s="172">
        <v>4.5</v>
      </c>
      <c r="K912" s="172">
        <v>5</v>
      </c>
      <c r="L912" s="172">
        <v>4.5</v>
      </c>
      <c r="M912" s="174"/>
      <c r="N912" s="172"/>
      <c r="S912" s="166"/>
      <c r="T912" s="166"/>
    </row>
    <row r="913" spans="1:20">
      <c r="A913" s="171">
        <v>908</v>
      </c>
      <c r="B913" s="172">
        <v>140204</v>
      </c>
      <c r="C913" s="172" t="s">
        <v>1609</v>
      </c>
      <c r="D913" s="172" t="s">
        <v>1539</v>
      </c>
      <c r="E913" s="172" t="s">
        <v>1285</v>
      </c>
      <c r="F913" s="172" t="s">
        <v>2231</v>
      </c>
      <c r="G913" s="172">
        <v>3</v>
      </c>
      <c r="H913" s="172">
        <v>5</v>
      </c>
      <c r="I913" s="172">
        <v>5.5</v>
      </c>
      <c r="J913" s="172">
        <v>3</v>
      </c>
      <c r="K913" s="172">
        <v>5</v>
      </c>
      <c r="L913" s="172">
        <v>5</v>
      </c>
      <c r="M913" s="174"/>
      <c r="N913" s="172"/>
      <c r="S913" s="166"/>
      <c r="T913" s="166"/>
    </row>
    <row r="914" spans="1:20">
      <c r="A914" s="171">
        <v>909</v>
      </c>
      <c r="B914" s="172">
        <v>10179</v>
      </c>
      <c r="C914" s="172" t="s">
        <v>1610</v>
      </c>
      <c r="D914" s="172" t="s">
        <v>1539</v>
      </c>
      <c r="E914" s="172" t="s">
        <v>1611</v>
      </c>
      <c r="F914" s="172" t="s">
        <v>2231</v>
      </c>
      <c r="G914" s="172">
        <v>6</v>
      </c>
      <c r="H914" s="172">
        <v>5</v>
      </c>
      <c r="I914" s="172">
        <v>5</v>
      </c>
      <c r="J914" s="172">
        <v>6</v>
      </c>
      <c r="K914" s="172">
        <v>5</v>
      </c>
      <c r="L914" s="171"/>
      <c r="M914" s="174"/>
      <c r="N914" s="172"/>
      <c r="S914" s="166"/>
      <c r="T914" s="166"/>
    </row>
    <row r="915" spans="1:20">
      <c r="A915" s="171">
        <v>910</v>
      </c>
      <c r="B915" s="172">
        <v>120124</v>
      </c>
      <c r="C915" s="172" t="s">
        <v>1612</v>
      </c>
      <c r="D915" s="172" t="s">
        <v>1539</v>
      </c>
      <c r="E915" s="172" t="s">
        <v>1613</v>
      </c>
      <c r="F915" s="172" t="s">
        <v>2231</v>
      </c>
      <c r="G915" s="172">
        <v>5</v>
      </c>
      <c r="H915" s="172">
        <v>7</v>
      </c>
      <c r="I915" s="172">
        <v>4.5</v>
      </c>
      <c r="J915" s="172">
        <v>3.5</v>
      </c>
      <c r="K915" s="172">
        <v>5</v>
      </c>
      <c r="L915" s="172">
        <v>6</v>
      </c>
      <c r="M915" s="174"/>
      <c r="N915" s="172"/>
      <c r="S915" s="166"/>
      <c r="T915" s="166"/>
    </row>
    <row r="916" spans="1:20">
      <c r="A916" s="171">
        <v>911</v>
      </c>
      <c r="B916" s="172">
        <v>40183</v>
      </c>
      <c r="C916" s="172" t="s">
        <v>854</v>
      </c>
      <c r="D916" s="172" t="s">
        <v>1539</v>
      </c>
      <c r="E916" s="172" t="s">
        <v>1156</v>
      </c>
      <c r="F916" s="172" t="s">
        <v>2231</v>
      </c>
      <c r="G916" s="172">
        <v>6</v>
      </c>
      <c r="H916" s="172">
        <v>5.5</v>
      </c>
      <c r="I916" s="172">
        <v>3.5</v>
      </c>
      <c r="J916" s="172">
        <v>8</v>
      </c>
      <c r="K916" s="172">
        <v>5</v>
      </c>
      <c r="L916" s="172">
        <v>6.5</v>
      </c>
      <c r="M916" s="174"/>
      <c r="N916" s="172"/>
      <c r="S916" s="166"/>
      <c r="T916" s="166"/>
    </row>
    <row r="917" spans="1:20">
      <c r="A917" s="171">
        <v>912</v>
      </c>
      <c r="B917" s="172">
        <v>40181</v>
      </c>
      <c r="C917" s="172" t="s">
        <v>1614</v>
      </c>
      <c r="D917" s="172" t="s">
        <v>1539</v>
      </c>
      <c r="E917" s="172" t="s">
        <v>1472</v>
      </c>
      <c r="F917" s="172" t="s">
        <v>2229</v>
      </c>
      <c r="G917" s="172">
        <v>5</v>
      </c>
      <c r="H917" s="172">
        <v>6.5</v>
      </c>
      <c r="I917" s="172">
        <v>5</v>
      </c>
      <c r="J917" s="172">
        <v>7.5</v>
      </c>
      <c r="K917" s="172">
        <v>5</v>
      </c>
      <c r="L917" s="172">
        <v>7.5</v>
      </c>
      <c r="M917" s="174"/>
      <c r="N917" s="172"/>
      <c r="S917" s="166"/>
      <c r="T917" s="166"/>
    </row>
    <row r="918" spans="1:20">
      <c r="A918" s="171">
        <v>913</v>
      </c>
      <c r="B918" s="172">
        <v>40182</v>
      </c>
      <c r="C918" s="172" t="s">
        <v>1615</v>
      </c>
      <c r="D918" s="172" t="s">
        <v>1616</v>
      </c>
      <c r="E918" s="172" t="s">
        <v>1617</v>
      </c>
      <c r="F918" s="172" t="s">
        <v>2227</v>
      </c>
      <c r="G918" s="172">
        <v>6</v>
      </c>
      <c r="H918" s="172">
        <v>4.5</v>
      </c>
      <c r="I918" s="172">
        <v>6</v>
      </c>
      <c r="J918" s="172">
        <v>4</v>
      </c>
      <c r="K918" s="172">
        <v>5</v>
      </c>
      <c r="L918" s="172">
        <v>9</v>
      </c>
      <c r="M918" s="174"/>
      <c r="N918" s="172"/>
      <c r="S918" s="166"/>
      <c r="T918" s="166"/>
    </row>
    <row r="919" spans="1:20">
      <c r="A919" s="171">
        <v>914</v>
      </c>
      <c r="B919" s="172">
        <v>40191</v>
      </c>
      <c r="C919" s="172" t="s">
        <v>1618</v>
      </c>
      <c r="D919" s="172" t="s">
        <v>1539</v>
      </c>
      <c r="E919" s="172" t="s">
        <v>1619</v>
      </c>
      <c r="F919" s="172" t="s">
        <v>2231</v>
      </c>
      <c r="G919" s="172">
        <v>3.5</v>
      </c>
      <c r="H919" s="172">
        <v>4</v>
      </c>
      <c r="I919" s="172">
        <v>5</v>
      </c>
      <c r="J919" s="172">
        <v>7</v>
      </c>
      <c r="K919" s="172">
        <v>5</v>
      </c>
      <c r="L919" s="172">
        <v>4.5</v>
      </c>
      <c r="M919" s="174"/>
      <c r="N919" s="172"/>
      <c r="S919" s="166"/>
      <c r="T919" s="166"/>
    </row>
    <row r="920" spans="1:20">
      <c r="A920" s="171">
        <v>915</v>
      </c>
      <c r="B920" s="172">
        <v>170260</v>
      </c>
      <c r="C920" s="172" t="s">
        <v>887</v>
      </c>
      <c r="D920" s="172" t="s">
        <v>1620</v>
      </c>
      <c r="E920" s="172" t="s">
        <v>366</v>
      </c>
      <c r="F920" s="172" t="s">
        <v>2231</v>
      </c>
      <c r="G920" s="172">
        <v>4.5</v>
      </c>
      <c r="H920" s="172">
        <v>6</v>
      </c>
      <c r="I920" s="172">
        <v>4</v>
      </c>
      <c r="J920" s="172">
        <v>6.5</v>
      </c>
      <c r="K920" s="172">
        <v>6</v>
      </c>
      <c r="L920" s="172">
        <v>5</v>
      </c>
      <c r="M920" s="174"/>
      <c r="N920" s="172"/>
      <c r="S920" s="166"/>
      <c r="T920" s="166"/>
    </row>
    <row r="921" spans="1:20">
      <c r="A921" s="171">
        <v>916</v>
      </c>
      <c r="B921" s="172">
        <v>40269</v>
      </c>
      <c r="C921" s="172" t="s">
        <v>1621</v>
      </c>
      <c r="D921" s="172" t="s">
        <v>1622</v>
      </c>
      <c r="E921" s="172" t="s">
        <v>1623</v>
      </c>
      <c r="F921" s="172" t="s">
        <v>2231</v>
      </c>
      <c r="G921" s="172">
        <v>6.5</v>
      </c>
      <c r="H921" s="172">
        <v>4.5</v>
      </c>
      <c r="I921" s="172">
        <v>5</v>
      </c>
      <c r="J921" s="172">
        <v>7</v>
      </c>
      <c r="K921" s="172">
        <v>5</v>
      </c>
      <c r="L921" s="172">
        <v>4</v>
      </c>
      <c r="M921" s="174"/>
      <c r="N921" s="172"/>
      <c r="S921" s="166"/>
      <c r="T921" s="166"/>
    </row>
    <row r="922" spans="1:20">
      <c r="A922" s="171">
        <v>917</v>
      </c>
      <c r="B922" s="172">
        <v>10246</v>
      </c>
      <c r="C922" s="172" t="s">
        <v>1245</v>
      </c>
      <c r="D922" s="172" t="s">
        <v>1624</v>
      </c>
      <c r="E922" s="172" t="s">
        <v>1151</v>
      </c>
      <c r="F922" s="172" t="s">
        <v>2227</v>
      </c>
      <c r="G922" s="172">
        <v>4.5</v>
      </c>
      <c r="H922" s="172">
        <v>5</v>
      </c>
      <c r="I922" s="172">
        <v>3.5</v>
      </c>
      <c r="J922" s="172">
        <v>4</v>
      </c>
      <c r="K922" s="172">
        <v>9</v>
      </c>
      <c r="L922" s="172">
        <v>8.5</v>
      </c>
      <c r="M922" s="174"/>
      <c r="N922" s="172"/>
      <c r="S922" s="166"/>
      <c r="T922" s="166"/>
    </row>
    <row r="923" spans="1:20">
      <c r="A923" s="171">
        <v>918</v>
      </c>
      <c r="B923" s="172">
        <v>140314</v>
      </c>
      <c r="C923" s="172" t="s">
        <v>94</v>
      </c>
      <c r="D923" s="172" t="s">
        <v>1625</v>
      </c>
      <c r="E923" s="172" t="s">
        <v>1626</v>
      </c>
      <c r="F923" s="172" t="s">
        <v>2231</v>
      </c>
      <c r="G923" s="172">
        <v>5</v>
      </c>
      <c r="H923" s="172">
        <v>6</v>
      </c>
      <c r="I923" s="172">
        <v>5</v>
      </c>
      <c r="J923" s="172">
        <v>4</v>
      </c>
      <c r="K923" s="172">
        <v>7</v>
      </c>
      <c r="L923" s="172">
        <v>6.5</v>
      </c>
      <c r="M923" s="174"/>
      <c r="N923" s="172"/>
      <c r="S923" s="166"/>
      <c r="T923" s="166"/>
    </row>
    <row r="924" spans="1:20">
      <c r="A924" s="171">
        <v>919</v>
      </c>
      <c r="B924" s="172">
        <v>200236</v>
      </c>
      <c r="C924" s="172" t="s">
        <v>1627</v>
      </c>
      <c r="D924" s="172" t="s">
        <v>1628</v>
      </c>
      <c r="E924" s="172" t="s">
        <v>1629</v>
      </c>
      <c r="F924" s="172" t="s">
        <v>2227</v>
      </c>
      <c r="G924" s="172">
        <v>7</v>
      </c>
      <c r="H924" s="172">
        <v>7.5</v>
      </c>
      <c r="I924" s="172">
        <v>6</v>
      </c>
      <c r="J924" s="172">
        <v>3</v>
      </c>
      <c r="K924" s="172">
        <v>10</v>
      </c>
      <c r="L924" s="172">
        <v>8.5</v>
      </c>
      <c r="M924" s="174"/>
      <c r="N924" s="172"/>
      <c r="S924" s="166"/>
      <c r="T924" s="166"/>
    </row>
    <row r="925" spans="1:20">
      <c r="A925" s="171">
        <v>920</v>
      </c>
      <c r="B925" s="172">
        <v>170265</v>
      </c>
      <c r="C925" s="172" t="s">
        <v>999</v>
      </c>
      <c r="D925" s="172" t="s">
        <v>1628</v>
      </c>
      <c r="E925" s="172" t="s">
        <v>1630</v>
      </c>
      <c r="F925" s="172" t="s">
        <v>2227</v>
      </c>
      <c r="G925" s="172">
        <v>7.5</v>
      </c>
      <c r="H925" s="172">
        <v>8.5</v>
      </c>
      <c r="I925" s="172">
        <v>6</v>
      </c>
      <c r="J925" s="172">
        <v>8.5</v>
      </c>
      <c r="K925" s="172">
        <v>9.5</v>
      </c>
      <c r="L925" s="172">
        <v>8</v>
      </c>
      <c r="M925" s="174"/>
      <c r="N925" s="172"/>
      <c r="S925" s="166"/>
      <c r="T925" s="166"/>
    </row>
    <row r="926" spans="1:20">
      <c r="A926" s="171">
        <v>921</v>
      </c>
      <c r="B926" s="172">
        <v>170269</v>
      </c>
      <c r="C926" s="172" t="s">
        <v>349</v>
      </c>
      <c r="D926" s="172" t="s">
        <v>1628</v>
      </c>
      <c r="E926" s="172" t="s">
        <v>1631</v>
      </c>
      <c r="F926" s="172" t="s">
        <v>2231</v>
      </c>
      <c r="G926" s="172">
        <v>6</v>
      </c>
      <c r="H926" s="172">
        <v>9</v>
      </c>
      <c r="I926" s="172">
        <v>5.5</v>
      </c>
      <c r="J926" s="172">
        <v>6.5</v>
      </c>
      <c r="K926" s="172">
        <v>9.5</v>
      </c>
      <c r="L926" s="172">
        <v>6</v>
      </c>
      <c r="M926" s="174"/>
      <c r="N926" s="172"/>
      <c r="S926" s="166"/>
      <c r="T926" s="166"/>
    </row>
    <row r="927" spans="1:20">
      <c r="A927" s="171">
        <v>922</v>
      </c>
      <c r="B927" s="172">
        <v>40230</v>
      </c>
      <c r="C927" s="172" t="s">
        <v>1481</v>
      </c>
      <c r="D927" s="172" t="s">
        <v>1628</v>
      </c>
      <c r="E927" s="172" t="s">
        <v>713</v>
      </c>
      <c r="F927" s="172" t="s">
        <v>2227</v>
      </c>
      <c r="G927" s="172">
        <v>7.5</v>
      </c>
      <c r="H927" s="172">
        <v>9</v>
      </c>
      <c r="I927" s="172">
        <v>6.5</v>
      </c>
      <c r="J927" s="172">
        <v>5</v>
      </c>
      <c r="K927" s="172">
        <v>9.5</v>
      </c>
      <c r="L927" s="172">
        <v>10</v>
      </c>
      <c r="M927" s="174"/>
      <c r="N927" s="172"/>
      <c r="S927" s="166"/>
      <c r="T927" s="166"/>
    </row>
    <row r="928" spans="1:20">
      <c r="A928" s="171">
        <v>923</v>
      </c>
      <c r="B928" s="172">
        <v>40232</v>
      </c>
      <c r="C928" s="172" t="s">
        <v>1632</v>
      </c>
      <c r="D928" s="172" t="s">
        <v>1628</v>
      </c>
      <c r="E928" s="172" t="s">
        <v>1633</v>
      </c>
      <c r="F928" s="172" t="s">
        <v>2227</v>
      </c>
      <c r="G928" s="172">
        <v>8</v>
      </c>
      <c r="H928" s="172">
        <v>8</v>
      </c>
      <c r="I928" s="172">
        <v>6</v>
      </c>
      <c r="J928" s="172">
        <v>7</v>
      </c>
      <c r="K928" s="172">
        <v>9.5</v>
      </c>
      <c r="L928" s="172">
        <v>10</v>
      </c>
      <c r="M928" s="174"/>
      <c r="N928" s="172"/>
      <c r="S928" s="166"/>
      <c r="T928" s="166"/>
    </row>
    <row r="929" spans="1:20">
      <c r="A929" s="171">
        <v>924</v>
      </c>
      <c r="B929" s="172">
        <v>10207</v>
      </c>
      <c r="C929" s="172" t="s">
        <v>1634</v>
      </c>
      <c r="D929" s="172" t="s">
        <v>1628</v>
      </c>
      <c r="E929" s="172" t="s">
        <v>1635</v>
      </c>
      <c r="F929" s="172" t="s">
        <v>2227</v>
      </c>
      <c r="G929" s="172">
        <v>6.5</v>
      </c>
      <c r="H929" s="172">
        <v>8</v>
      </c>
      <c r="I929" s="172">
        <v>5.5</v>
      </c>
      <c r="J929" s="172">
        <v>6</v>
      </c>
      <c r="K929" s="172">
        <v>9</v>
      </c>
      <c r="L929" s="172">
        <v>9</v>
      </c>
      <c r="M929" s="174"/>
      <c r="N929" s="172"/>
      <c r="S929" s="166"/>
      <c r="T929" s="166"/>
    </row>
    <row r="930" spans="1:20">
      <c r="A930" s="171">
        <v>925</v>
      </c>
      <c r="B930" s="172">
        <v>140256</v>
      </c>
      <c r="C930" s="172" t="s">
        <v>885</v>
      </c>
      <c r="D930" s="172" t="s">
        <v>1628</v>
      </c>
      <c r="E930" s="172" t="s">
        <v>792</v>
      </c>
      <c r="F930" s="172" t="s">
        <v>2231</v>
      </c>
      <c r="G930" s="172">
        <v>6</v>
      </c>
      <c r="H930" s="172">
        <v>5</v>
      </c>
      <c r="I930" s="172">
        <v>5.5</v>
      </c>
      <c r="J930" s="172">
        <v>5</v>
      </c>
      <c r="K930" s="172">
        <v>9</v>
      </c>
      <c r="L930" s="172">
        <v>5.5</v>
      </c>
      <c r="M930" s="174"/>
      <c r="N930" s="172"/>
      <c r="S930" s="166"/>
      <c r="T930" s="166"/>
    </row>
    <row r="931" spans="1:20">
      <c r="A931" s="171">
        <v>926</v>
      </c>
      <c r="B931" s="172">
        <v>140253</v>
      </c>
      <c r="C931" s="172" t="s">
        <v>620</v>
      </c>
      <c r="D931" s="172" t="s">
        <v>1628</v>
      </c>
      <c r="E931" s="172" t="s">
        <v>1636</v>
      </c>
      <c r="F931" s="172" t="s">
        <v>2227</v>
      </c>
      <c r="G931" s="172">
        <v>4</v>
      </c>
      <c r="H931" s="172">
        <v>7</v>
      </c>
      <c r="I931" s="172">
        <v>6.5</v>
      </c>
      <c r="J931" s="172">
        <v>4.5</v>
      </c>
      <c r="K931" s="172">
        <v>9</v>
      </c>
      <c r="L931" s="172">
        <v>8</v>
      </c>
      <c r="M931" s="174"/>
      <c r="N931" s="172"/>
      <c r="S931" s="166"/>
      <c r="T931" s="166"/>
    </row>
    <row r="932" spans="1:20">
      <c r="A932" s="171">
        <v>927</v>
      </c>
      <c r="B932" s="172">
        <v>170262</v>
      </c>
      <c r="C932" s="172" t="s">
        <v>576</v>
      </c>
      <c r="D932" s="172" t="s">
        <v>1628</v>
      </c>
      <c r="E932" s="172" t="s">
        <v>1252</v>
      </c>
      <c r="F932" s="172" t="s">
        <v>2229</v>
      </c>
      <c r="G932" s="172">
        <v>4.5</v>
      </c>
      <c r="H932" s="172">
        <v>3</v>
      </c>
      <c r="I932" s="172">
        <v>5</v>
      </c>
      <c r="J932" s="172">
        <v>5.5</v>
      </c>
      <c r="K932" s="172">
        <v>9</v>
      </c>
      <c r="L932" s="172">
        <v>7</v>
      </c>
      <c r="M932" s="174"/>
      <c r="N932" s="172"/>
      <c r="S932" s="166"/>
      <c r="T932" s="166"/>
    </row>
    <row r="933" spans="1:20">
      <c r="A933" s="171">
        <v>928</v>
      </c>
      <c r="B933" s="172">
        <v>200233</v>
      </c>
      <c r="C933" s="172" t="s">
        <v>1637</v>
      </c>
      <c r="D933" s="172" t="s">
        <v>1628</v>
      </c>
      <c r="E933" s="172" t="s">
        <v>1638</v>
      </c>
      <c r="F933" s="172" t="s">
        <v>2229</v>
      </c>
      <c r="G933" s="172">
        <v>6</v>
      </c>
      <c r="H933" s="172">
        <v>6</v>
      </c>
      <c r="I933" s="172">
        <v>4</v>
      </c>
      <c r="J933" s="172">
        <v>7</v>
      </c>
      <c r="K933" s="172">
        <v>9</v>
      </c>
      <c r="L933" s="172">
        <v>7</v>
      </c>
      <c r="M933" s="174"/>
      <c r="N933" s="172"/>
      <c r="S933" s="166"/>
      <c r="T933" s="166"/>
    </row>
    <row r="934" spans="1:20">
      <c r="A934" s="171">
        <v>929</v>
      </c>
      <c r="B934" s="172">
        <v>200232</v>
      </c>
      <c r="C934" s="172" t="s">
        <v>1588</v>
      </c>
      <c r="D934" s="172" t="s">
        <v>1628</v>
      </c>
      <c r="E934" s="172" t="s">
        <v>1639</v>
      </c>
      <c r="F934" s="172" t="s">
        <v>2227</v>
      </c>
      <c r="G934" s="172">
        <v>8</v>
      </c>
      <c r="H934" s="172">
        <v>8</v>
      </c>
      <c r="I934" s="172">
        <v>7</v>
      </c>
      <c r="J934" s="172">
        <v>7.5</v>
      </c>
      <c r="K934" s="172">
        <v>8.5</v>
      </c>
      <c r="L934" s="172">
        <v>8.5</v>
      </c>
      <c r="M934" s="174"/>
      <c r="N934" s="172"/>
      <c r="S934" s="166"/>
      <c r="T934" s="166"/>
    </row>
    <row r="935" spans="1:20">
      <c r="A935" s="171">
        <v>930</v>
      </c>
      <c r="B935" s="172">
        <v>140250</v>
      </c>
      <c r="C935" s="172" t="s">
        <v>109</v>
      </c>
      <c r="D935" s="172" t="s">
        <v>1628</v>
      </c>
      <c r="E935" s="172" t="s">
        <v>843</v>
      </c>
      <c r="F935" s="172" t="s">
        <v>2229</v>
      </c>
      <c r="G935" s="172">
        <v>6</v>
      </c>
      <c r="H935" s="172">
        <v>9</v>
      </c>
      <c r="I935" s="172">
        <v>7</v>
      </c>
      <c r="J935" s="172">
        <v>9</v>
      </c>
      <c r="K935" s="172">
        <v>8</v>
      </c>
      <c r="L935" s="172">
        <v>7</v>
      </c>
      <c r="M935" s="174"/>
      <c r="N935" s="172"/>
      <c r="S935" s="166"/>
      <c r="T935" s="166"/>
    </row>
    <row r="936" spans="1:20">
      <c r="A936" s="171">
        <v>931</v>
      </c>
      <c r="B936" s="172">
        <v>40227</v>
      </c>
      <c r="C936" s="172" t="s">
        <v>530</v>
      </c>
      <c r="D936" s="172" t="s">
        <v>1628</v>
      </c>
      <c r="E936" s="172" t="s">
        <v>1640</v>
      </c>
      <c r="F936" s="172" t="s">
        <v>2227</v>
      </c>
      <c r="G936" s="172">
        <v>6.5</v>
      </c>
      <c r="H936" s="172">
        <v>6</v>
      </c>
      <c r="I936" s="172">
        <v>7</v>
      </c>
      <c r="J936" s="172">
        <v>7</v>
      </c>
      <c r="K936" s="172">
        <v>8</v>
      </c>
      <c r="L936" s="172">
        <v>8.5</v>
      </c>
      <c r="M936" s="174"/>
      <c r="N936" s="172"/>
      <c r="S936" s="166"/>
      <c r="T936" s="166"/>
    </row>
    <row r="937" spans="1:20">
      <c r="A937" s="171">
        <v>932</v>
      </c>
      <c r="B937" s="172">
        <v>40226</v>
      </c>
      <c r="C937" s="172" t="s">
        <v>1641</v>
      </c>
      <c r="D937" s="172" t="s">
        <v>1628</v>
      </c>
      <c r="E937" s="172" t="s">
        <v>1642</v>
      </c>
      <c r="F937" s="172" t="s">
        <v>2227</v>
      </c>
      <c r="G937" s="172">
        <v>6</v>
      </c>
      <c r="H937" s="172">
        <v>6.5</v>
      </c>
      <c r="I937" s="172">
        <v>3.5</v>
      </c>
      <c r="J937" s="172">
        <v>7</v>
      </c>
      <c r="K937" s="172">
        <v>8</v>
      </c>
      <c r="L937" s="172">
        <v>10</v>
      </c>
      <c r="M937" s="174"/>
      <c r="N937" s="172"/>
      <c r="S937" s="166"/>
      <c r="T937" s="166"/>
    </row>
    <row r="938" spans="1:20">
      <c r="A938" s="171">
        <v>933</v>
      </c>
      <c r="B938" s="172">
        <v>140249</v>
      </c>
      <c r="C938" s="172" t="s">
        <v>109</v>
      </c>
      <c r="D938" s="172" t="s">
        <v>1628</v>
      </c>
      <c r="E938" s="172" t="s">
        <v>1643</v>
      </c>
      <c r="F938" s="172" t="s">
        <v>2231</v>
      </c>
      <c r="G938" s="172">
        <v>8</v>
      </c>
      <c r="H938" s="172">
        <v>7.5</v>
      </c>
      <c r="I938" s="172">
        <v>7</v>
      </c>
      <c r="J938" s="172">
        <v>6.5</v>
      </c>
      <c r="K938" s="172">
        <v>8</v>
      </c>
      <c r="L938" s="172">
        <v>6</v>
      </c>
      <c r="M938" s="174"/>
      <c r="N938" s="172"/>
      <c r="S938" s="166"/>
      <c r="T938" s="166"/>
    </row>
    <row r="939" spans="1:20">
      <c r="A939" s="171">
        <v>934</v>
      </c>
      <c r="B939" s="172">
        <v>80205</v>
      </c>
      <c r="C939" s="172" t="s">
        <v>1504</v>
      </c>
      <c r="D939" s="172" t="s">
        <v>1628</v>
      </c>
      <c r="E939" s="172" t="s">
        <v>446</v>
      </c>
      <c r="F939" s="172" t="s">
        <v>2229</v>
      </c>
      <c r="G939" s="172">
        <v>4.5</v>
      </c>
      <c r="H939" s="172">
        <v>7.5</v>
      </c>
      <c r="I939" s="172">
        <v>6</v>
      </c>
      <c r="J939" s="172">
        <v>4</v>
      </c>
      <c r="K939" s="172">
        <v>7.5</v>
      </c>
      <c r="L939" s="172">
        <v>7.5</v>
      </c>
      <c r="M939" s="174"/>
      <c r="N939" s="172"/>
      <c r="S939" s="166"/>
      <c r="T939" s="166"/>
    </row>
    <row r="940" spans="1:20">
      <c r="A940" s="171">
        <v>935</v>
      </c>
      <c r="B940" s="172">
        <v>120139</v>
      </c>
      <c r="C940" s="172" t="s">
        <v>1644</v>
      </c>
      <c r="D940" s="172" t="s">
        <v>1628</v>
      </c>
      <c r="E940" s="172" t="s">
        <v>1645</v>
      </c>
      <c r="F940" s="172" t="s">
        <v>2231</v>
      </c>
      <c r="G940" s="172">
        <v>6.5</v>
      </c>
      <c r="H940" s="172">
        <v>5</v>
      </c>
      <c r="I940" s="172">
        <v>6</v>
      </c>
      <c r="J940" s="172">
        <v>3</v>
      </c>
      <c r="K940" s="172">
        <v>7.5</v>
      </c>
      <c r="L940" s="172">
        <v>6.5</v>
      </c>
      <c r="M940" s="174"/>
      <c r="N940" s="172"/>
      <c r="S940" s="166"/>
      <c r="T940" s="166"/>
    </row>
    <row r="941" spans="1:20">
      <c r="A941" s="171">
        <v>936</v>
      </c>
      <c r="B941" s="172">
        <v>80207</v>
      </c>
      <c r="C941" s="172" t="s">
        <v>1646</v>
      </c>
      <c r="D941" s="172" t="s">
        <v>1628</v>
      </c>
      <c r="E941" s="172" t="s">
        <v>2232</v>
      </c>
      <c r="F941" s="172" t="s">
        <v>2231</v>
      </c>
      <c r="G941" s="172">
        <v>5</v>
      </c>
      <c r="H941" s="172">
        <v>6.5</v>
      </c>
      <c r="I941" s="172">
        <v>4.5</v>
      </c>
      <c r="J941" s="172">
        <v>4.5</v>
      </c>
      <c r="K941" s="172">
        <v>7</v>
      </c>
      <c r="L941" s="172">
        <v>4.5</v>
      </c>
      <c r="M941" s="174"/>
      <c r="N941" s="172"/>
      <c r="S941" s="166"/>
      <c r="T941" s="166"/>
    </row>
    <row r="942" spans="1:20">
      <c r="A942" s="171">
        <v>937</v>
      </c>
      <c r="B942" s="172">
        <v>200226</v>
      </c>
      <c r="C942" s="172" t="s">
        <v>703</v>
      </c>
      <c r="D942" s="172" t="s">
        <v>1628</v>
      </c>
      <c r="E942" s="172" t="s">
        <v>1647</v>
      </c>
      <c r="F942" s="172" t="s">
        <v>2231</v>
      </c>
      <c r="G942" s="172">
        <v>6</v>
      </c>
      <c r="H942" s="172">
        <v>7</v>
      </c>
      <c r="I942" s="172">
        <v>6.5</v>
      </c>
      <c r="J942" s="172">
        <v>9</v>
      </c>
      <c r="K942" s="172">
        <v>7</v>
      </c>
      <c r="L942" s="172">
        <v>5.5</v>
      </c>
      <c r="M942" s="174"/>
      <c r="N942" s="172"/>
      <c r="S942" s="166"/>
      <c r="T942" s="166"/>
    </row>
    <row r="943" spans="1:20">
      <c r="A943" s="171">
        <v>938</v>
      </c>
      <c r="B943" s="172">
        <v>40235</v>
      </c>
      <c r="C943" s="172" t="s">
        <v>1648</v>
      </c>
      <c r="D943" s="172" t="s">
        <v>1649</v>
      </c>
      <c r="E943" s="172" t="s">
        <v>1267</v>
      </c>
      <c r="F943" s="172" t="s">
        <v>2231</v>
      </c>
      <c r="G943" s="172">
        <v>5</v>
      </c>
      <c r="H943" s="172">
        <v>3.5</v>
      </c>
      <c r="I943" s="172">
        <v>2.5</v>
      </c>
      <c r="J943" s="172">
        <v>2.5</v>
      </c>
      <c r="K943" s="172">
        <v>7</v>
      </c>
      <c r="L943" s="172">
        <v>6.5</v>
      </c>
      <c r="M943" s="174"/>
      <c r="N943" s="172"/>
      <c r="S943" s="166"/>
      <c r="T943" s="166"/>
    </row>
    <row r="944" spans="1:20">
      <c r="A944" s="171">
        <v>939</v>
      </c>
      <c r="B944" s="172">
        <v>170266</v>
      </c>
      <c r="C944" s="172" t="s">
        <v>1450</v>
      </c>
      <c r="D944" s="172" t="s">
        <v>1628</v>
      </c>
      <c r="E944" s="172" t="s">
        <v>1650</v>
      </c>
      <c r="F944" s="172" t="s">
        <v>2231</v>
      </c>
      <c r="G944" s="172">
        <v>4</v>
      </c>
      <c r="H944" s="172">
        <v>4.5</v>
      </c>
      <c r="I944" s="172">
        <v>6.5</v>
      </c>
      <c r="J944" s="172">
        <v>8.5</v>
      </c>
      <c r="K944" s="172">
        <v>7</v>
      </c>
      <c r="L944" s="172">
        <v>5.5</v>
      </c>
      <c r="M944" s="174"/>
      <c r="N944" s="172"/>
      <c r="S944" s="166"/>
      <c r="T944" s="166"/>
    </row>
    <row r="945" spans="1:20">
      <c r="A945" s="171">
        <v>940</v>
      </c>
      <c r="B945" s="172">
        <v>40229</v>
      </c>
      <c r="C945" s="172" t="s">
        <v>1651</v>
      </c>
      <c r="D945" s="172" t="s">
        <v>1652</v>
      </c>
      <c r="E945" s="172" t="s">
        <v>1653</v>
      </c>
      <c r="F945" s="172" t="s">
        <v>2231</v>
      </c>
      <c r="G945" s="172">
        <v>4</v>
      </c>
      <c r="H945" s="172">
        <v>6</v>
      </c>
      <c r="I945" s="172">
        <v>4</v>
      </c>
      <c r="J945" s="172">
        <v>5</v>
      </c>
      <c r="K945" s="172">
        <v>7</v>
      </c>
      <c r="L945" s="172">
        <v>5.5</v>
      </c>
      <c r="M945" s="174"/>
      <c r="N945" s="172"/>
      <c r="S945" s="166"/>
      <c r="T945" s="166"/>
    </row>
    <row r="946" spans="1:20">
      <c r="A946" s="171">
        <v>941</v>
      </c>
      <c r="B946" s="172">
        <v>140248</v>
      </c>
      <c r="C946" s="172" t="s">
        <v>1498</v>
      </c>
      <c r="D946" s="172" t="s">
        <v>1628</v>
      </c>
      <c r="E946" s="172" t="s">
        <v>1654</v>
      </c>
      <c r="F946" s="172" t="s">
        <v>2231</v>
      </c>
      <c r="G946" s="172">
        <v>8.5</v>
      </c>
      <c r="H946" s="172">
        <v>6.5</v>
      </c>
      <c r="I946" s="172">
        <v>5</v>
      </c>
      <c r="J946" s="172">
        <v>3</v>
      </c>
      <c r="K946" s="172">
        <v>6.5</v>
      </c>
      <c r="L946" s="172">
        <v>6</v>
      </c>
      <c r="M946" s="174"/>
      <c r="N946" s="172"/>
      <c r="S946" s="166"/>
      <c r="T946" s="166"/>
    </row>
    <row r="947" spans="1:20">
      <c r="A947" s="171">
        <v>942</v>
      </c>
      <c r="B947" s="172">
        <v>200222</v>
      </c>
      <c r="C947" s="172" t="s">
        <v>1573</v>
      </c>
      <c r="D947" s="172" t="s">
        <v>1628</v>
      </c>
      <c r="E947" s="172" t="s">
        <v>1655</v>
      </c>
      <c r="F947" s="172" t="s">
        <v>2229</v>
      </c>
      <c r="G947" s="172">
        <v>5</v>
      </c>
      <c r="H947" s="172">
        <v>8</v>
      </c>
      <c r="I947" s="172">
        <v>3</v>
      </c>
      <c r="J947" s="172">
        <v>3</v>
      </c>
      <c r="K947" s="172">
        <v>6.5</v>
      </c>
      <c r="L947" s="172">
        <v>7.5</v>
      </c>
      <c r="M947" s="174"/>
      <c r="N947" s="172"/>
      <c r="S947" s="166"/>
      <c r="T947" s="166"/>
    </row>
    <row r="948" spans="1:20">
      <c r="A948" s="171">
        <v>943</v>
      </c>
      <c r="B948" s="172">
        <v>120140</v>
      </c>
      <c r="C948" s="172" t="s">
        <v>1498</v>
      </c>
      <c r="D948" s="172" t="s">
        <v>1628</v>
      </c>
      <c r="E948" s="172" t="s">
        <v>782</v>
      </c>
      <c r="F948" s="172" t="s">
        <v>2231</v>
      </c>
      <c r="G948" s="172">
        <v>7.5</v>
      </c>
      <c r="H948" s="172">
        <v>5.5</v>
      </c>
      <c r="I948" s="172">
        <v>4</v>
      </c>
      <c r="J948" s="172">
        <v>4</v>
      </c>
      <c r="K948" s="172">
        <v>6.5</v>
      </c>
      <c r="L948" s="172">
        <v>6</v>
      </c>
      <c r="M948" s="174"/>
      <c r="N948" s="172"/>
      <c r="S948" s="166"/>
      <c r="T948" s="166"/>
    </row>
    <row r="949" spans="1:20">
      <c r="A949" s="171">
        <v>944</v>
      </c>
      <c r="B949" s="172">
        <v>170268</v>
      </c>
      <c r="C949" s="172" t="s">
        <v>818</v>
      </c>
      <c r="D949" s="172" t="s">
        <v>1628</v>
      </c>
      <c r="E949" s="172" t="s">
        <v>1656</v>
      </c>
      <c r="F949" s="172" t="s">
        <v>2231</v>
      </c>
      <c r="G949" s="172">
        <v>6</v>
      </c>
      <c r="H949" s="172">
        <v>4</v>
      </c>
      <c r="I949" s="172">
        <v>5</v>
      </c>
      <c r="J949" s="172">
        <v>6</v>
      </c>
      <c r="K949" s="172">
        <v>6.5</v>
      </c>
      <c r="L949" s="172">
        <v>5</v>
      </c>
      <c r="M949" s="174"/>
      <c r="N949" s="172"/>
      <c r="S949" s="166"/>
      <c r="T949" s="166"/>
    </row>
    <row r="950" spans="1:20">
      <c r="A950" s="171">
        <v>945</v>
      </c>
      <c r="B950" s="172">
        <v>40222</v>
      </c>
      <c r="C950" s="172" t="s">
        <v>1657</v>
      </c>
      <c r="D950" s="172" t="s">
        <v>1652</v>
      </c>
      <c r="E950" s="172" t="s">
        <v>1658</v>
      </c>
      <c r="F950" s="172" t="s">
        <v>2227</v>
      </c>
      <c r="G950" s="172">
        <v>6.5</v>
      </c>
      <c r="H950" s="172">
        <v>4.5</v>
      </c>
      <c r="I950" s="172">
        <v>4</v>
      </c>
      <c r="J950" s="172">
        <v>0.5</v>
      </c>
      <c r="K950" s="172">
        <v>6.5</v>
      </c>
      <c r="L950" s="172">
        <v>9</v>
      </c>
      <c r="M950" s="174"/>
      <c r="N950" s="172"/>
      <c r="S950" s="166"/>
      <c r="T950" s="166"/>
    </row>
    <row r="951" spans="1:20">
      <c r="A951" s="171">
        <v>946</v>
      </c>
      <c r="B951" s="172">
        <v>200223</v>
      </c>
      <c r="C951" s="172" t="s">
        <v>1659</v>
      </c>
      <c r="D951" s="172" t="s">
        <v>1628</v>
      </c>
      <c r="E951" s="172" t="s">
        <v>1660</v>
      </c>
      <c r="F951" s="172" t="s">
        <v>2231</v>
      </c>
      <c r="G951" s="172">
        <v>4</v>
      </c>
      <c r="H951" s="172">
        <v>7.5</v>
      </c>
      <c r="I951" s="172">
        <v>3.5</v>
      </c>
      <c r="J951" s="172">
        <v>8</v>
      </c>
      <c r="K951" s="172">
        <v>6</v>
      </c>
      <c r="L951" s="172">
        <v>6</v>
      </c>
      <c r="M951" s="174"/>
      <c r="N951" s="172"/>
      <c r="S951" s="166"/>
      <c r="T951" s="166"/>
    </row>
    <row r="952" spans="1:20">
      <c r="A952" s="171">
        <v>947</v>
      </c>
      <c r="B952" s="172">
        <v>200225</v>
      </c>
      <c r="C952" s="172" t="s">
        <v>1661</v>
      </c>
      <c r="D952" s="172" t="s">
        <v>1628</v>
      </c>
      <c r="E952" s="172" t="s">
        <v>1662</v>
      </c>
      <c r="F952" s="172" t="s">
        <v>2231</v>
      </c>
      <c r="G952" s="172">
        <v>5</v>
      </c>
      <c r="H952" s="172">
        <v>4.5</v>
      </c>
      <c r="I952" s="172">
        <v>5</v>
      </c>
      <c r="J952" s="172">
        <v>4</v>
      </c>
      <c r="K952" s="172">
        <v>6</v>
      </c>
      <c r="L952" s="172">
        <v>3.5</v>
      </c>
      <c r="M952" s="174"/>
      <c r="N952" s="172"/>
      <c r="S952" s="166"/>
      <c r="T952" s="166"/>
    </row>
    <row r="953" spans="1:20">
      <c r="A953" s="171">
        <v>948</v>
      </c>
      <c r="B953" s="172">
        <v>40225</v>
      </c>
      <c r="C953" s="172" t="s">
        <v>1663</v>
      </c>
      <c r="D953" s="172" t="s">
        <v>1628</v>
      </c>
      <c r="E953" s="172" t="s">
        <v>1664</v>
      </c>
      <c r="F953" s="172" t="s">
        <v>2227</v>
      </c>
      <c r="G953" s="172">
        <v>6</v>
      </c>
      <c r="H953" s="172">
        <v>7</v>
      </c>
      <c r="I953" s="172">
        <v>5.5</v>
      </c>
      <c r="J953" s="172">
        <v>7.5</v>
      </c>
      <c r="K953" s="172">
        <v>6</v>
      </c>
      <c r="L953" s="172">
        <v>8.5</v>
      </c>
      <c r="M953" s="174"/>
      <c r="N953" s="172"/>
      <c r="S953" s="166"/>
      <c r="T953" s="166"/>
    </row>
    <row r="954" spans="1:20">
      <c r="A954" s="171">
        <v>949</v>
      </c>
      <c r="B954" s="172">
        <v>200230</v>
      </c>
      <c r="C954" s="172" t="s">
        <v>1498</v>
      </c>
      <c r="D954" s="172" t="s">
        <v>1628</v>
      </c>
      <c r="E954" s="172" t="s">
        <v>1665</v>
      </c>
      <c r="F954" s="172" t="s">
        <v>2231</v>
      </c>
      <c r="G954" s="172">
        <v>4.5</v>
      </c>
      <c r="H954" s="172">
        <v>4</v>
      </c>
      <c r="I954" s="172">
        <v>5</v>
      </c>
      <c r="J954" s="172">
        <v>1</v>
      </c>
      <c r="K954" s="172">
        <v>6</v>
      </c>
      <c r="L954" s="172">
        <v>4.5</v>
      </c>
      <c r="M954" s="174"/>
      <c r="N954" s="172"/>
      <c r="S954" s="166"/>
      <c r="T954" s="166"/>
    </row>
    <row r="955" spans="1:20">
      <c r="A955" s="171">
        <v>950</v>
      </c>
      <c r="B955" s="172">
        <v>170267</v>
      </c>
      <c r="C955" s="172" t="s">
        <v>1666</v>
      </c>
      <c r="D955" s="172" t="s">
        <v>1628</v>
      </c>
      <c r="E955" s="172" t="s">
        <v>1667</v>
      </c>
      <c r="F955" s="172" t="s">
        <v>2231</v>
      </c>
      <c r="G955" s="172">
        <v>3.5</v>
      </c>
      <c r="H955" s="172">
        <v>3.5</v>
      </c>
      <c r="I955" s="172">
        <v>2</v>
      </c>
      <c r="J955" s="172">
        <v>5</v>
      </c>
      <c r="K955" s="172">
        <v>6</v>
      </c>
      <c r="L955" s="172">
        <v>2.5</v>
      </c>
      <c r="M955" s="174"/>
      <c r="N955" s="172"/>
      <c r="S955" s="166"/>
      <c r="T955" s="166"/>
    </row>
    <row r="956" spans="1:20">
      <c r="A956" s="171">
        <v>951</v>
      </c>
      <c r="B956" s="172">
        <v>200234</v>
      </c>
      <c r="C956" s="172" t="s">
        <v>138</v>
      </c>
      <c r="D956" s="172" t="s">
        <v>1628</v>
      </c>
      <c r="E956" s="172" t="s">
        <v>1668</v>
      </c>
      <c r="F956" s="172" t="s">
        <v>2231</v>
      </c>
      <c r="G956" s="172">
        <v>6</v>
      </c>
      <c r="H956" s="172">
        <v>4</v>
      </c>
      <c r="I956" s="172">
        <v>2.5</v>
      </c>
      <c r="J956" s="172">
        <v>6</v>
      </c>
      <c r="K956" s="172">
        <v>6</v>
      </c>
      <c r="L956" s="172">
        <v>3.5</v>
      </c>
      <c r="M956" s="174"/>
      <c r="N956" s="172"/>
      <c r="S956" s="166"/>
      <c r="T956" s="166"/>
    </row>
    <row r="957" spans="1:20">
      <c r="A957" s="171">
        <v>952</v>
      </c>
      <c r="B957" s="172">
        <v>200235</v>
      </c>
      <c r="C957" s="172" t="s">
        <v>1669</v>
      </c>
      <c r="D957" s="172" t="s">
        <v>1628</v>
      </c>
      <c r="E957" s="172" t="s">
        <v>382</v>
      </c>
      <c r="F957" s="172" t="s">
        <v>2231</v>
      </c>
      <c r="G957" s="172">
        <v>1.5</v>
      </c>
      <c r="H957" s="172">
        <v>6</v>
      </c>
      <c r="I957" s="172">
        <v>2.5</v>
      </c>
      <c r="J957" s="172">
        <v>3</v>
      </c>
      <c r="K957" s="172">
        <v>6</v>
      </c>
      <c r="L957" s="172">
        <v>4</v>
      </c>
      <c r="M957" s="174"/>
      <c r="N957" s="172"/>
      <c r="S957" s="166"/>
      <c r="T957" s="166"/>
    </row>
    <row r="958" spans="1:20">
      <c r="A958" s="171">
        <v>953</v>
      </c>
      <c r="B958" s="172">
        <v>200228</v>
      </c>
      <c r="C958" s="172" t="s">
        <v>294</v>
      </c>
      <c r="D958" s="172" t="s">
        <v>1628</v>
      </c>
      <c r="E958" s="172" t="s">
        <v>1670</v>
      </c>
      <c r="F958" s="172" t="s">
        <v>2231</v>
      </c>
      <c r="G958" s="172">
        <v>4.5</v>
      </c>
      <c r="H958" s="172">
        <v>4</v>
      </c>
      <c r="I958" s="172">
        <v>5</v>
      </c>
      <c r="J958" s="172">
        <v>6.5</v>
      </c>
      <c r="K958" s="172">
        <v>5.5</v>
      </c>
      <c r="L958" s="172">
        <v>5</v>
      </c>
      <c r="M958" s="174"/>
      <c r="N958" s="172"/>
      <c r="S958" s="166"/>
      <c r="T958" s="166"/>
    </row>
    <row r="959" spans="1:20">
      <c r="A959" s="171">
        <v>954</v>
      </c>
      <c r="B959" s="172">
        <v>140247</v>
      </c>
      <c r="C959" s="172" t="s">
        <v>1671</v>
      </c>
      <c r="D959" s="172" t="s">
        <v>1628</v>
      </c>
      <c r="E959" s="172" t="s">
        <v>1467</v>
      </c>
      <c r="F959" s="172" t="s">
        <v>2231</v>
      </c>
      <c r="G959" s="172">
        <v>7.5</v>
      </c>
      <c r="H959" s="172">
        <v>4.5</v>
      </c>
      <c r="I959" s="172">
        <v>4</v>
      </c>
      <c r="J959" s="172">
        <v>4</v>
      </c>
      <c r="K959" s="172">
        <v>5.5</v>
      </c>
      <c r="L959" s="172">
        <v>3.5</v>
      </c>
      <c r="M959" s="174"/>
      <c r="N959" s="172"/>
      <c r="S959" s="166"/>
      <c r="T959" s="166"/>
    </row>
    <row r="960" spans="1:20">
      <c r="A960" s="171">
        <v>955</v>
      </c>
      <c r="B960" s="172">
        <v>40223</v>
      </c>
      <c r="C960" s="172" t="s">
        <v>1672</v>
      </c>
      <c r="D960" s="172" t="s">
        <v>1652</v>
      </c>
      <c r="E960" s="172" t="s">
        <v>1673</v>
      </c>
      <c r="F960" s="172" t="s">
        <v>2231</v>
      </c>
      <c r="G960" s="172">
        <v>2</v>
      </c>
      <c r="H960" s="172">
        <v>3.5</v>
      </c>
      <c r="I960" s="172">
        <v>2.5</v>
      </c>
      <c r="J960" s="172">
        <v>1</v>
      </c>
      <c r="K960" s="172">
        <v>5.5</v>
      </c>
      <c r="L960" s="172">
        <v>6</v>
      </c>
      <c r="M960" s="174"/>
      <c r="N960" s="172"/>
      <c r="S960" s="166"/>
      <c r="T960" s="166"/>
    </row>
    <row r="961" spans="1:20">
      <c r="A961" s="171">
        <v>956</v>
      </c>
      <c r="B961" s="172">
        <v>200229</v>
      </c>
      <c r="C961" s="172" t="s">
        <v>576</v>
      </c>
      <c r="D961" s="172" t="s">
        <v>1628</v>
      </c>
      <c r="E961" s="172" t="s">
        <v>1674</v>
      </c>
      <c r="F961" s="172" t="s">
        <v>2231</v>
      </c>
      <c r="G961" s="172">
        <v>6.5</v>
      </c>
      <c r="H961" s="172">
        <v>6.5</v>
      </c>
      <c r="I961" s="172">
        <v>4</v>
      </c>
      <c r="J961" s="172">
        <v>8</v>
      </c>
      <c r="K961" s="172">
        <v>5.5</v>
      </c>
      <c r="L961" s="172">
        <v>5</v>
      </c>
      <c r="M961" s="174"/>
      <c r="N961" s="172"/>
      <c r="S961" s="166"/>
      <c r="T961" s="166"/>
    </row>
    <row r="962" spans="1:20">
      <c r="A962" s="171">
        <v>957</v>
      </c>
      <c r="B962" s="172">
        <v>10205</v>
      </c>
      <c r="C962" s="172" t="s">
        <v>952</v>
      </c>
      <c r="D962" s="172" t="s">
        <v>1628</v>
      </c>
      <c r="E962" s="172" t="s">
        <v>698</v>
      </c>
      <c r="F962" s="172" t="s">
        <v>2231</v>
      </c>
      <c r="G962" s="172">
        <v>5</v>
      </c>
      <c r="H962" s="172">
        <v>4</v>
      </c>
      <c r="I962" s="172">
        <v>3.5</v>
      </c>
      <c r="J962" s="172">
        <v>4</v>
      </c>
      <c r="K962" s="172">
        <v>5</v>
      </c>
      <c r="L962" s="172">
        <v>4</v>
      </c>
      <c r="M962" s="174"/>
      <c r="N962" s="172"/>
      <c r="S962" s="166"/>
      <c r="T962" s="166"/>
    </row>
    <row r="963" spans="1:20">
      <c r="A963" s="171">
        <v>958</v>
      </c>
      <c r="B963" s="172">
        <v>200224</v>
      </c>
      <c r="C963" s="172" t="s">
        <v>1430</v>
      </c>
      <c r="D963" s="172" t="s">
        <v>1628</v>
      </c>
      <c r="E963" s="172" t="s">
        <v>1675</v>
      </c>
      <c r="F963" s="172" t="s">
        <v>2231</v>
      </c>
      <c r="G963" s="172">
        <v>5</v>
      </c>
      <c r="H963" s="172">
        <v>4</v>
      </c>
      <c r="I963" s="172">
        <v>3.5</v>
      </c>
      <c r="J963" s="172">
        <v>3</v>
      </c>
      <c r="K963" s="172">
        <v>5</v>
      </c>
      <c r="L963" s="172">
        <v>3.5</v>
      </c>
      <c r="M963" s="174"/>
      <c r="N963" s="172"/>
      <c r="S963" s="166"/>
      <c r="T963" s="166"/>
    </row>
    <row r="964" spans="1:20">
      <c r="A964" s="171">
        <v>959</v>
      </c>
      <c r="B964" s="172">
        <v>200285</v>
      </c>
      <c r="C964" s="172" t="s">
        <v>412</v>
      </c>
      <c r="D964" s="172" t="s">
        <v>1676</v>
      </c>
      <c r="E964" s="172" t="s">
        <v>413</v>
      </c>
      <c r="F964" s="172" t="s">
        <v>2231</v>
      </c>
      <c r="G964" s="172">
        <v>6.5</v>
      </c>
      <c r="H964" s="172">
        <v>6</v>
      </c>
      <c r="I964" s="172">
        <v>3.5</v>
      </c>
      <c r="J964" s="172">
        <v>3.5</v>
      </c>
      <c r="K964" s="172">
        <v>7</v>
      </c>
      <c r="L964" s="172">
        <v>3.5</v>
      </c>
      <c r="M964" s="174"/>
      <c r="N964" s="172"/>
      <c r="S964" s="166"/>
      <c r="T964" s="166"/>
    </row>
    <row r="965" spans="1:20">
      <c r="A965" s="171">
        <v>960</v>
      </c>
      <c r="B965" s="172">
        <v>140231</v>
      </c>
      <c r="C965" s="172" t="s">
        <v>1677</v>
      </c>
      <c r="D965" s="172" t="s">
        <v>1678</v>
      </c>
      <c r="E965" s="172" t="s">
        <v>1679</v>
      </c>
      <c r="F965" s="172" t="s">
        <v>2227</v>
      </c>
      <c r="G965" s="172">
        <v>5.5</v>
      </c>
      <c r="H965" s="172">
        <v>6.5</v>
      </c>
      <c r="I965" s="172">
        <v>5</v>
      </c>
      <c r="J965" s="172">
        <v>3.5</v>
      </c>
      <c r="K965" s="172">
        <v>10</v>
      </c>
      <c r="L965" s="172">
        <v>9</v>
      </c>
      <c r="M965" s="174"/>
      <c r="N965" s="172"/>
      <c r="S965" s="166"/>
      <c r="T965" s="166"/>
    </row>
    <row r="966" spans="1:20">
      <c r="A966" s="171">
        <v>961</v>
      </c>
      <c r="B966" s="172">
        <v>200205</v>
      </c>
      <c r="C966" s="172" t="s">
        <v>294</v>
      </c>
      <c r="D966" s="172" t="s">
        <v>1678</v>
      </c>
      <c r="E966" s="172" t="s">
        <v>1680</v>
      </c>
      <c r="F966" s="172" t="s">
        <v>2227</v>
      </c>
      <c r="G966" s="172">
        <v>8.5</v>
      </c>
      <c r="H966" s="172">
        <v>6.5</v>
      </c>
      <c r="I966" s="172">
        <v>5</v>
      </c>
      <c r="J966" s="172">
        <v>4</v>
      </c>
      <c r="K966" s="172">
        <v>10</v>
      </c>
      <c r="L966" s="172">
        <v>8.5</v>
      </c>
      <c r="M966" s="174"/>
      <c r="N966" s="172"/>
      <c r="S966" s="166"/>
      <c r="T966" s="166"/>
    </row>
    <row r="967" spans="1:20">
      <c r="A967" s="171">
        <v>962</v>
      </c>
      <c r="B967" s="172">
        <v>40216</v>
      </c>
      <c r="C967" s="172" t="s">
        <v>1681</v>
      </c>
      <c r="D967" s="172" t="s">
        <v>1678</v>
      </c>
      <c r="E967" s="172" t="s">
        <v>429</v>
      </c>
      <c r="F967" s="172" t="s">
        <v>2231</v>
      </c>
      <c r="G967" s="172">
        <v>7.5</v>
      </c>
      <c r="H967" s="172">
        <v>8.5</v>
      </c>
      <c r="I967" s="172">
        <v>4</v>
      </c>
      <c r="J967" s="172">
        <v>7.5</v>
      </c>
      <c r="K967" s="172">
        <v>9.5</v>
      </c>
      <c r="L967" s="172">
        <v>6.5</v>
      </c>
      <c r="M967" s="174"/>
      <c r="N967" s="172"/>
      <c r="S967" s="166"/>
      <c r="T967" s="166"/>
    </row>
    <row r="968" spans="1:20">
      <c r="A968" s="171">
        <v>963</v>
      </c>
      <c r="B968" s="172">
        <v>200204</v>
      </c>
      <c r="C968" s="172" t="s">
        <v>83</v>
      </c>
      <c r="D968" s="172" t="s">
        <v>1678</v>
      </c>
      <c r="E968" s="172" t="s">
        <v>867</v>
      </c>
      <c r="F968" s="172" t="s">
        <v>2227</v>
      </c>
      <c r="G968" s="172">
        <v>6.5</v>
      </c>
      <c r="H968" s="172">
        <v>7.5</v>
      </c>
      <c r="I968" s="172">
        <v>6.5</v>
      </c>
      <c r="J968" s="172">
        <v>7.5</v>
      </c>
      <c r="K968" s="172">
        <v>9.5</v>
      </c>
      <c r="L968" s="172">
        <v>9</v>
      </c>
      <c r="M968" s="174"/>
      <c r="N968" s="172"/>
      <c r="S968" s="166"/>
      <c r="T968" s="166"/>
    </row>
    <row r="969" spans="1:20">
      <c r="A969" s="171">
        <v>964</v>
      </c>
      <c r="B969" s="172">
        <v>40212</v>
      </c>
      <c r="C969" s="172" t="s">
        <v>1682</v>
      </c>
      <c r="D969" s="172" t="s">
        <v>1678</v>
      </c>
      <c r="E969" s="172" t="s">
        <v>1491</v>
      </c>
      <c r="F969" s="172" t="s">
        <v>2227</v>
      </c>
      <c r="G969" s="172">
        <v>8</v>
      </c>
      <c r="H969" s="172">
        <v>9.5</v>
      </c>
      <c r="I969" s="172">
        <v>5</v>
      </c>
      <c r="J969" s="172">
        <v>7</v>
      </c>
      <c r="K969" s="172">
        <v>9.5</v>
      </c>
      <c r="L969" s="172">
        <v>9.5</v>
      </c>
      <c r="M969" s="174"/>
      <c r="N969" s="172"/>
      <c r="S969" s="166"/>
      <c r="T969" s="166"/>
    </row>
    <row r="970" spans="1:20">
      <c r="A970" s="171">
        <v>965</v>
      </c>
      <c r="B970" s="172">
        <v>200210</v>
      </c>
      <c r="C970" s="172" t="s">
        <v>1683</v>
      </c>
      <c r="D970" s="172" t="s">
        <v>1678</v>
      </c>
      <c r="E970" s="172" t="s">
        <v>1412</v>
      </c>
      <c r="F970" s="172" t="s">
        <v>2227</v>
      </c>
      <c r="G970" s="172">
        <v>6.5</v>
      </c>
      <c r="H970" s="172">
        <v>7</v>
      </c>
      <c r="I970" s="172">
        <v>5</v>
      </c>
      <c r="J970" s="172">
        <v>5</v>
      </c>
      <c r="K970" s="172">
        <v>9.5</v>
      </c>
      <c r="L970" s="172">
        <v>8.5</v>
      </c>
      <c r="M970" s="174"/>
      <c r="N970" s="172"/>
      <c r="S970" s="166"/>
      <c r="T970" s="166"/>
    </row>
    <row r="971" spans="1:20">
      <c r="A971" s="171">
        <v>966</v>
      </c>
      <c r="B971" s="172">
        <v>140233</v>
      </c>
      <c r="C971" s="172" t="s">
        <v>1684</v>
      </c>
      <c r="D971" s="172" t="s">
        <v>1678</v>
      </c>
      <c r="E971" s="172" t="s">
        <v>1685</v>
      </c>
      <c r="F971" s="172" t="s">
        <v>2227</v>
      </c>
      <c r="G971" s="172">
        <v>6.5</v>
      </c>
      <c r="H971" s="172">
        <v>8</v>
      </c>
      <c r="I971" s="172">
        <v>6</v>
      </c>
      <c r="J971" s="172">
        <v>8</v>
      </c>
      <c r="K971" s="172">
        <v>9.5</v>
      </c>
      <c r="L971" s="172">
        <v>9</v>
      </c>
      <c r="M971" s="174"/>
      <c r="N971" s="172"/>
      <c r="S971" s="166"/>
      <c r="T971" s="166"/>
    </row>
    <row r="972" spans="1:20">
      <c r="A972" s="171">
        <v>967</v>
      </c>
      <c r="B972" s="172">
        <v>140232</v>
      </c>
      <c r="C972" s="172" t="s">
        <v>620</v>
      </c>
      <c r="D972" s="172" t="s">
        <v>1678</v>
      </c>
      <c r="E972" s="172" t="s">
        <v>473</v>
      </c>
      <c r="F972" s="172" t="s">
        <v>2229</v>
      </c>
      <c r="G972" s="172">
        <v>5</v>
      </c>
      <c r="H972" s="172">
        <v>8</v>
      </c>
      <c r="I972" s="172">
        <v>5</v>
      </c>
      <c r="J972" s="172">
        <v>5.5</v>
      </c>
      <c r="K972" s="172">
        <v>9.5</v>
      </c>
      <c r="L972" s="172">
        <v>7</v>
      </c>
      <c r="M972" s="174"/>
      <c r="N972" s="172"/>
      <c r="S972" s="166"/>
      <c r="T972" s="166"/>
    </row>
    <row r="973" spans="1:20">
      <c r="A973" s="171">
        <v>968</v>
      </c>
      <c r="B973" s="172">
        <v>80186</v>
      </c>
      <c r="C973" s="172" t="s">
        <v>1686</v>
      </c>
      <c r="D973" s="172" t="s">
        <v>1678</v>
      </c>
      <c r="E973" s="172" t="s">
        <v>311</v>
      </c>
      <c r="F973" s="172" t="s">
        <v>2227</v>
      </c>
      <c r="G973" s="172">
        <v>3.5</v>
      </c>
      <c r="H973" s="172">
        <v>4.5</v>
      </c>
      <c r="I973" s="172">
        <v>4</v>
      </c>
      <c r="J973" s="172">
        <v>8.5</v>
      </c>
      <c r="K973" s="172">
        <v>9.5</v>
      </c>
      <c r="L973" s="172">
        <v>10</v>
      </c>
      <c r="M973" s="174"/>
      <c r="N973" s="172"/>
      <c r="S973" s="166"/>
      <c r="T973" s="166"/>
    </row>
    <row r="974" spans="1:20">
      <c r="A974" s="171">
        <v>969</v>
      </c>
      <c r="B974" s="172">
        <v>40202</v>
      </c>
      <c r="C974" s="172" t="s">
        <v>1687</v>
      </c>
      <c r="D974" s="172" t="s">
        <v>1678</v>
      </c>
      <c r="E974" s="172" t="s">
        <v>1688</v>
      </c>
      <c r="F974" s="172" t="s">
        <v>2227</v>
      </c>
      <c r="G974" s="172">
        <v>8</v>
      </c>
      <c r="H974" s="172">
        <v>9.5</v>
      </c>
      <c r="I974" s="172">
        <v>6</v>
      </c>
      <c r="J974" s="172">
        <v>9.5</v>
      </c>
      <c r="K974" s="172">
        <v>9</v>
      </c>
      <c r="L974" s="172">
        <v>8.5</v>
      </c>
      <c r="M974" s="174"/>
      <c r="N974" s="172"/>
      <c r="S974" s="166"/>
      <c r="T974" s="166"/>
    </row>
    <row r="975" spans="1:20">
      <c r="A975" s="171">
        <v>970</v>
      </c>
      <c r="B975" s="172">
        <v>40208</v>
      </c>
      <c r="C975" s="172" t="s">
        <v>1689</v>
      </c>
      <c r="D975" s="172" t="s">
        <v>1678</v>
      </c>
      <c r="E975" s="172" t="s">
        <v>1690</v>
      </c>
      <c r="F975" s="172" t="s">
        <v>2231</v>
      </c>
      <c r="G975" s="172">
        <v>5</v>
      </c>
      <c r="H975" s="172">
        <v>4</v>
      </c>
      <c r="I975" s="172">
        <v>5.5</v>
      </c>
      <c r="J975" s="172">
        <v>8</v>
      </c>
      <c r="K975" s="172">
        <v>9</v>
      </c>
      <c r="L975" s="172">
        <v>4.5</v>
      </c>
      <c r="M975" s="174"/>
      <c r="N975" s="172"/>
      <c r="S975" s="166"/>
      <c r="T975" s="166"/>
    </row>
    <row r="976" spans="1:20">
      <c r="A976" s="171">
        <v>971</v>
      </c>
      <c r="B976" s="172">
        <v>40209</v>
      </c>
      <c r="C976" s="172" t="s">
        <v>1691</v>
      </c>
      <c r="D976" s="172" t="s">
        <v>1678</v>
      </c>
      <c r="E976" s="172" t="s">
        <v>450</v>
      </c>
      <c r="F976" s="172" t="s">
        <v>2227</v>
      </c>
      <c r="G976" s="172">
        <v>8</v>
      </c>
      <c r="H976" s="172">
        <v>8</v>
      </c>
      <c r="I976" s="172">
        <v>4.5</v>
      </c>
      <c r="J976" s="172">
        <v>6.5</v>
      </c>
      <c r="K976" s="172">
        <v>9</v>
      </c>
      <c r="L976" s="172">
        <v>8.5</v>
      </c>
      <c r="M976" s="174"/>
      <c r="N976" s="172"/>
      <c r="S976" s="166"/>
      <c r="T976" s="166"/>
    </row>
    <row r="977" spans="1:20">
      <c r="A977" s="171">
        <v>972</v>
      </c>
      <c r="B977" s="172">
        <v>10188</v>
      </c>
      <c r="C977" s="172" t="s">
        <v>1193</v>
      </c>
      <c r="D977" s="172" t="s">
        <v>1678</v>
      </c>
      <c r="E977" s="172" t="s">
        <v>1285</v>
      </c>
      <c r="F977" s="172" t="s">
        <v>2229</v>
      </c>
      <c r="G977" s="172">
        <v>7</v>
      </c>
      <c r="H977" s="172">
        <v>7</v>
      </c>
      <c r="I977" s="172">
        <v>6.5</v>
      </c>
      <c r="J977" s="172">
        <v>5</v>
      </c>
      <c r="K977" s="172">
        <v>8.5</v>
      </c>
      <c r="L977" s="172">
        <v>7.5</v>
      </c>
      <c r="M977" s="174"/>
      <c r="N977" s="172"/>
      <c r="S977" s="166"/>
      <c r="T977" s="166"/>
    </row>
    <row r="978" spans="1:20">
      <c r="A978" s="171">
        <v>973</v>
      </c>
      <c r="B978" s="172">
        <v>140228</v>
      </c>
      <c r="C978" s="172" t="s">
        <v>627</v>
      </c>
      <c r="D978" s="172" t="s">
        <v>1678</v>
      </c>
      <c r="E978" s="172" t="s">
        <v>1692</v>
      </c>
      <c r="F978" s="172" t="s">
        <v>2231</v>
      </c>
      <c r="G978" s="172">
        <v>5.5</v>
      </c>
      <c r="H978" s="172">
        <v>9</v>
      </c>
      <c r="I978" s="172">
        <v>4</v>
      </c>
      <c r="J978" s="172">
        <v>5</v>
      </c>
      <c r="K978" s="172">
        <v>8.5</v>
      </c>
      <c r="L978" s="172">
        <v>6.5</v>
      </c>
      <c r="M978" s="174"/>
      <c r="N978" s="172"/>
      <c r="S978" s="166"/>
      <c r="T978" s="166"/>
    </row>
    <row r="979" spans="1:20">
      <c r="A979" s="171">
        <v>974</v>
      </c>
      <c r="B979" s="172">
        <v>10191</v>
      </c>
      <c r="C979" s="172" t="s">
        <v>1693</v>
      </c>
      <c r="D979" s="172" t="s">
        <v>1678</v>
      </c>
      <c r="E979" s="172" t="s">
        <v>1225</v>
      </c>
      <c r="F979" s="172" t="s">
        <v>2231</v>
      </c>
      <c r="G979" s="172">
        <v>7.5</v>
      </c>
      <c r="H979" s="172">
        <v>4</v>
      </c>
      <c r="I979" s="172">
        <v>5.5</v>
      </c>
      <c r="J979" s="172">
        <v>7</v>
      </c>
      <c r="K979" s="172">
        <v>8.5</v>
      </c>
      <c r="L979" s="172">
        <v>4.5</v>
      </c>
      <c r="M979" s="174"/>
      <c r="N979" s="172"/>
      <c r="S979" s="166"/>
      <c r="T979" s="166"/>
    </row>
    <row r="980" spans="1:20">
      <c r="A980" s="171">
        <v>975</v>
      </c>
      <c r="B980" s="172">
        <v>200208</v>
      </c>
      <c r="C980" s="172" t="s">
        <v>1694</v>
      </c>
      <c r="D980" s="172" t="s">
        <v>1678</v>
      </c>
      <c r="E980" s="172" t="s">
        <v>1695</v>
      </c>
      <c r="F980" s="172" t="s">
        <v>2231</v>
      </c>
      <c r="G980" s="172">
        <v>4.5</v>
      </c>
      <c r="H980" s="172">
        <v>7</v>
      </c>
      <c r="I980" s="172">
        <v>6</v>
      </c>
      <c r="J980" s="172">
        <v>5.5</v>
      </c>
      <c r="K980" s="172">
        <v>8.5</v>
      </c>
      <c r="L980" s="172">
        <v>4</v>
      </c>
      <c r="M980" s="174"/>
      <c r="N980" s="172"/>
      <c r="S980" s="166"/>
      <c r="T980" s="166"/>
    </row>
    <row r="981" spans="1:20">
      <c r="A981" s="171">
        <v>976</v>
      </c>
      <c r="B981" s="172">
        <v>40206</v>
      </c>
      <c r="C981" s="172" t="s">
        <v>1696</v>
      </c>
      <c r="D981" s="172" t="s">
        <v>1678</v>
      </c>
      <c r="E981" s="172" t="s">
        <v>529</v>
      </c>
      <c r="F981" s="172" t="s">
        <v>2229</v>
      </c>
      <c r="G981" s="172">
        <v>6.5</v>
      </c>
      <c r="H981" s="172">
        <v>5</v>
      </c>
      <c r="I981" s="172">
        <v>2.5</v>
      </c>
      <c r="J981" s="172">
        <v>9</v>
      </c>
      <c r="K981" s="172">
        <v>8</v>
      </c>
      <c r="L981" s="172">
        <v>7</v>
      </c>
      <c r="M981" s="174"/>
      <c r="N981" s="172"/>
      <c r="S981" s="166"/>
      <c r="T981" s="166"/>
    </row>
    <row r="982" spans="1:20">
      <c r="A982" s="171">
        <v>977</v>
      </c>
      <c r="B982" s="172">
        <v>140220</v>
      </c>
      <c r="C982" s="172" t="s">
        <v>1697</v>
      </c>
      <c r="D982" s="172" t="s">
        <v>1678</v>
      </c>
      <c r="E982" s="172" t="s">
        <v>1698</v>
      </c>
      <c r="F982" s="172" t="s">
        <v>2229</v>
      </c>
      <c r="G982" s="172">
        <v>5.5</v>
      </c>
      <c r="H982" s="172">
        <v>7.5</v>
      </c>
      <c r="I982" s="172">
        <v>5.5</v>
      </c>
      <c r="J982" s="172">
        <v>4</v>
      </c>
      <c r="K982" s="172">
        <v>8</v>
      </c>
      <c r="L982" s="172">
        <v>7.5</v>
      </c>
      <c r="M982" s="174"/>
      <c r="N982" s="172"/>
      <c r="S982" s="166"/>
      <c r="T982" s="166"/>
    </row>
    <row r="983" spans="1:20">
      <c r="A983" s="171">
        <v>978</v>
      </c>
      <c r="B983" s="172">
        <v>10187</v>
      </c>
      <c r="C983" s="172" t="s">
        <v>1243</v>
      </c>
      <c r="D983" s="172" t="s">
        <v>1678</v>
      </c>
      <c r="E983" s="172" t="s">
        <v>760</v>
      </c>
      <c r="F983" s="172" t="s">
        <v>2231</v>
      </c>
      <c r="G983" s="172">
        <v>5</v>
      </c>
      <c r="H983" s="172">
        <v>5</v>
      </c>
      <c r="I983" s="172">
        <v>2.5</v>
      </c>
      <c r="J983" s="172">
        <v>3</v>
      </c>
      <c r="K983" s="172">
        <v>7.5</v>
      </c>
      <c r="L983" s="172">
        <v>5.5</v>
      </c>
      <c r="M983" s="174"/>
      <c r="N983" s="172"/>
      <c r="S983" s="166"/>
      <c r="T983" s="166"/>
    </row>
    <row r="984" spans="1:20">
      <c r="A984" s="171">
        <v>979</v>
      </c>
      <c r="B984" s="172">
        <v>140219</v>
      </c>
      <c r="C984" s="172" t="s">
        <v>1699</v>
      </c>
      <c r="D984" s="172" t="s">
        <v>1678</v>
      </c>
      <c r="E984" s="172" t="s">
        <v>353</v>
      </c>
      <c r="F984" s="172" t="s">
        <v>2231</v>
      </c>
      <c r="G984" s="172">
        <v>4</v>
      </c>
      <c r="H984" s="172">
        <v>5</v>
      </c>
      <c r="I984" s="172">
        <v>4.5</v>
      </c>
      <c r="J984" s="172">
        <v>1.5</v>
      </c>
      <c r="K984" s="172">
        <v>7.5</v>
      </c>
      <c r="L984" s="172">
        <v>5</v>
      </c>
      <c r="M984" s="174"/>
      <c r="N984" s="172"/>
      <c r="S984" s="166"/>
      <c r="T984" s="166"/>
    </row>
    <row r="985" spans="1:20">
      <c r="A985" s="171">
        <v>980</v>
      </c>
      <c r="B985" s="172">
        <v>120130</v>
      </c>
      <c r="C985" s="172" t="s">
        <v>1700</v>
      </c>
      <c r="D985" s="172" t="s">
        <v>1678</v>
      </c>
      <c r="E985" s="172" t="s">
        <v>1701</v>
      </c>
      <c r="F985" s="172" t="s">
        <v>2231</v>
      </c>
      <c r="G985" s="172">
        <v>5</v>
      </c>
      <c r="H985" s="172">
        <v>8</v>
      </c>
      <c r="I985" s="171"/>
      <c r="J985" s="171"/>
      <c r="K985" s="172">
        <v>7.5</v>
      </c>
      <c r="L985" s="171"/>
      <c r="M985" s="174"/>
      <c r="N985" s="172"/>
      <c r="S985" s="166"/>
      <c r="T985" s="166"/>
    </row>
    <row r="986" spans="1:20">
      <c r="A986" s="171">
        <v>981</v>
      </c>
      <c r="B986" s="172">
        <v>80189</v>
      </c>
      <c r="C986" s="172" t="s">
        <v>576</v>
      </c>
      <c r="D986" s="172" t="s">
        <v>1678</v>
      </c>
      <c r="E986" s="172" t="s">
        <v>1702</v>
      </c>
      <c r="F986" s="172" t="s">
        <v>2227</v>
      </c>
      <c r="G986" s="172">
        <v>6</v>
      </c>
      <c r="H986" s="172">
        <v>7</v>
      </c>
      <c r="I986" s="172">
        <v>4</v>
      </c>
      <c r="J986" s="172">
        <v>7.5</v>
      </c>
      <c r="K986" s="172">
        <v>7.5</v>
      </c>
      <c r="L986" s="172">
        <v>8</v>
      </c>
      <c r="M986" s="174"/>
      <c r="N986" s="172"/>
      <c r="S986" s="166"/>
      <c r="T986" s="166"/>
    </row>
    <row r="987" spans="1:20">
      <c r="A987" s="171">
        <v>982</v>
      </c>
      <c r="B987" s="172">
        <v>200211</v>
      </c>
      <c r="C987" s="172" t="s">
        <v>1703</v>
      </c>
      <c r="D987" s="172" t="s">
        <v>1678</v>
      </c>
      <c r="E987" s="172" t="s">
        <v>1704</v>
      </c>
      <c r="F987" s="172" t="s">
        <v>2229</v>
      </c>
      <c r="G987" s="172">
        <v>3.5</v>
      </c>
      <c r="H987" s="172">
        <v>6</v>
      </c>
      <c r="I987" s="172">
        <v>3.5</v>
      </c>
      <c r="J987" s="172">
        <v>4.5</v>
      </c>
      <c r="K987" s="172">
        <v>7.5</v>
      </c>
      <c r="L987" s="172">
        <v>7.5</v>
      </c>
      <c r="M987" s="174"/>
      <c r="N987" s="172"/>
      <c r="S987" s="166"/>
      <c r="T987" s="166"/>
    </row>
    <row r="988" spans="1:20">
      <c r="A988" s="171">
        <v>983</v>
      </c>
      <c r="B988" s="172">
        <v>140225</v>
      </c>
      <c r="C988" s="172" t="s">
        <v>640</v>
      </c>
      <c r="D988" s="172" t="s">
        <v>1678</v>
      </c>
      <c r="E988" s="172" t="s">
        <v>70</v>
      </c>
      <c r="F988" s="172" t="s">
        <v>2231</v>
      </c>
      <c r="G988" s="172">
        <v>6</v>
      </c>
      <c r="H988" s="172">
        <v>7.5</v>
      </c>
      <c r="I988" s="172">
        <v>5</v>
      </c>
      <c r="J988" s="172">
        <v>3</v>
      </c>
      <c r="K988" s="172">
        <v>7.5</v>
      </c>
      <c r="L988" s="172">
        <v>5.5</v>
      </c>
      <c r="M988" s="174"/>
      <c r="N988" s="172"/>
      <c r="S988" s="166"/>
      <c r="T988" s="166"/>
    </row>
    <row r="989" spans="1:20">
      <c r="A989" s="171">
        <v>984</v>
      </c>
      <c r="B989" s="172">
        <v>170251</v>
      </c>
      <c r="C989" s="172" t="s">
        <v>1245</v>
      </c>
      <c r="D989" s="172" t="s">
        <v>1678</v>
      </c>
      <c r="E989" s="172" t="s">
        <v>938</v>
      </c>
      <c r="F989" s="172" t="s">
        <v>2231</v>
      </c>
      <c r="G989" s="172">
        <v>6.5</v>
      </c>
      <c r="H989" s="172">
        <v>6</v>
      </c>
      <c r="I989" s="172">
        <v>5</v>
      </c>
      <c r="J989" s="172">
        <v>5</v>
      </c>
      <c r="K989" s="172">
        <v>7</v>
      </c>
      <c r="L989" s="172">
        <v>5.5</v>
      </c>
      <c r="M989" s="174"/>
      <c r="N989" s="172"/>
      <c r="S989" s="166"/>
      <c r="T989" s="166"/>
    </row>
    <row r="990" spans="1:20">
      <c r="A990" s="171">
        <v>985</v>
      </c>
      <c r="B990" s="172">
        <v>40217</v>
      </c>
      <c r="C990" s="172" t="s">
        <v>998</v>
      </c>
      <c r="D990" s="172" t="s">
        <v>1678</v>
      </c>
      <c r="E990" s="172" t="s">
        <v>1705</v>
      </c>
      <c r="F990" s="172" t="s">
        <v>2227</v>
      </c>
      <c r="G990" s="172">
        <v>3</v>
      </c>
      <c r="H990" s="172">
        <v>4.5</v>
      </c>
      <c r="I990" s="172">
        <v>3.5</v>
      </c>
      <c r="J990" s="172">
        <v>5.5</v>
      </c>
      <c r="K990" s="172">
        <v>7</v>
      </c>
      <c r="L990" s="172">
        <v>8.5</v>
      </c>
      <c r="M990" s="174"/>
      <c r="N990" s="172"/>
      <c r="S990" s="166"/>
      <c r="T990" s="166"/>
    </row>
    <row r="991" spans="1:20">
      <c r="A991" s="171">
        <v>986</v>
      </c>
      <c r="B991" s="172">
        <v>10189</v>
      </c>
      <c r="C991" s="172" t="s">
        <v>109</v>
      </c>
      <c r="D991" s="172" t="s">
        <v>1678</v>
      </c>
      <c r="E991" s="172" t="s">
        <v>1132</v>
      </c>
      <c r="F991" s="172" t="s">
        <v>2231</v>
      </c>
      <c r="G991" s="172">
        <v>7</v>
      </c>
      <c r="H991" s="172">
        <v>7</v>
      </c>
      <c r="I991" s="172">
        <v>6.5</v>
      </c>
      <c r="J991" s="172">
        <v>7.5</v>
      </c>
      <c r="K991" s="172">
        <v>7</v>
      </c>
      <c r="L991" s="172">
        <v>6</v>
      </c>
      <c r="M991" s="174"/>
      <c r="N991" s="172"/>
      <c r="S991" s="166"/>
      <c r="T991" s="166"/>
    </row>
    <row r="992" spans="1:20">
      <c r="A992" s="171">
        <v>987</v>
      </c>
      <c r="B992" s="172">
        <v>170249</v>
      </c>
      <c r="C992" s="172" t="s">
        <v>1706</v>
      </c>
      <c r="D992" s="172" t="s">
        <v>1678</v>
      </c>
      <c r="E992" s="172" t="s">
        <v>1707</v>
      </c>
      <c r="F992" s="172" t="s">
        <v>2229</v>
      </c>
      <c r="G992" s="172">
        <v>7</v>
      </c>
      <c r="H992" s="172">
        <v>4.5</v>
      </c>
      <c r="I992" s="172">
        <v>7.5</v>
      </c>
      <c r="J992" s="172">
        <v>5</v>
      </c>
      <c r="K992" s="172">
        <v>7</v>
      </c>
      <c r="L992" s="172">
        <v>7.5</v>
      </c>
      <c r="M992" s="174"/>
      <c r="N992" s="172"/>
      <c r="S992" s="166"/>
      <c r="T992" s="166"/>
    </row>
    <row r="993" spans="1:20">
      <c r="A993" s="171">
        <v>988</v>
      </c>
      <c r="B993" s="172">
        <v>40203</v>
      </c>
      <c r="C993" s="172" t="s">
        <v>1708</v>
      </c>
      <c r="D993" s="172" t="s">
        <v>1678</v>
      </c>
      <c r="E993" s="172" t="s">
        <v>1473</v>
      </c>
      <c r="F993" s="172" t="s">
        <v>2231</v>
      </c>
      <c r="G993" s="172">
        <v>5.5</v>
      </c>
      <c r="H993" s="172">
        <v>4.5</v>
      </c>
      <c r="I993" s="172">
        <v>5</v>
      </c>
      <c r="J993" s="172">
        <v>8</v>
      </c>
      <c r="K993" s="172">
        <v>6.5</v>
      </c>
      <c r="L993" s="172">
        <v>6.5</v>
      </c>
      <c r="M993" s="174"/>
      <c r="N993" s="172"/>
      <c r="S993" s="166"/>
      <c r="T993" s="166"/>
    </row>
    <row r="994" spans="1:20">
      <c r="A994" s="171">
        <v>989</v>
      </c>
      <c r="B994" s="172">
        <v>40211</v>
      </c>
      <c r="C994" s="172" t="s">
        <v>1709</v>
      </c>
      <c r="D994" s="172" t="s">
        <v>1678</v>
      </c>
      <c r="E994" s="172" t="s">
        <v>1710</v>
      </c>
      <c r="F994" s="172" t="s">
        <v>2227</v>
      </c>
      <c r="G994" s="172">
        <v>6.5</v>
      </c>
      <c r="H994" s="172">
        <v>9</v>
      </c>
      <c r="I994" s="172">
        <v>3</v>
      </c>
      <c r="J994" s="172">
        <v>8</v>
      </c>
      <c r="K994" s="172">
        <v>6.5</v>
      </c>
      <c r="L994" s="172">
        <v>8</v>
      </c>
      <c r="M994" s="174"/>
      <c r="N994" s="172"/>
      <c r="S994" s="166"/>
      <c r="T994" s="166"/>
    </row>
    <row r="995" spans="1:20">
      <c r="A995" s="171">
        <v>990</v>
      </c>
      <c r="B995" s="172">
        <v>170253</v>
      </c>
      <c r="C995" s="172" t="s">
        <v>772</v>
      </c>
      <c r="D995" s="172" t="s">
        <v>1711</v>
      </c>
      <c r="E995" s="172" t="s">
        <v>1712</v>
      </c>
      <c r="F995" s="172" t="s">
        <v>2231</v>
      </c>
      <c r="G995" s="172">
        <v>7</v>
      </c>
      <c r="H995" s="172">
        <v>5.5</v>
      </c>
      <c r="I995" s="172">
        <v>5</v>
      </c>
      <c r="J995" s="172">
        <v>5.5</v>
      </c>
      <c r="K995" s="172">
        <v>6.5</v>
      </c>
      <c r="L995" s="172">
        <v>5.5</v>
      </c>
      <c r="M995" s="174"/>
      <c r="N995" s="172"/>
      <c r="S995" s="166"/>
      <c r="T995" s="166"/>
    </row>
    <row r="996" spans="1:20">
      <c r="A996" s="171">
        <v>991</v>
      </c>
      <c r="B996" s="172">
        <v>200206</v>
      </c>
      <c r="C996" s="172" t="s">
        <v>576</v>
      </c>
      <c r="D996" s="172" t="s">
        <v>1678</v>
      </c>
      <c r="E996" s="172" t="s">
        <v>174</v>
      </c>
      <c r="F996" s="172" t="s">
        <v>2231</v>
      </c>
      <c r="G996" s="172">
        <v>8.5</v>
      </c>
      <c r="H996" s="172">
        <v>6</v>
      </c>
      <c r="I996" s="172">
        <v>4.5</v>
      </c>
      <c r="J996" s="172">
        <v>6.5</v>
      </c>
      <c r="K996" s="172">
        <v>6.5</v>
      </c>
      <c r="L996" s="172">
        <v>4</v>
      </c>
      <c r="M996" s="174"/>
      <c r="N996" s="172"/>
      <c r="S996" s="166"/>
      <c r="T996" s="166"/>
    </row>
    <row r="997" spans="1:20">
      <c r="A997" s="171">
        <v>992</v>
      </c>
      <c r="B997" s="172">
        <v>40214</v>
      </c>
      <c r="C997" s="172" t="s">
        <v>1713</v>
      </c>
      <c r="D997" s="172" t="s">
        <v>1711</v>
      </c>
      <c r="E997" s="172" t="s">
        <v>110</v>
      </c>
      <c r="F997" s="172" t="s">
        <v>2231</v>
      </c>
      <c r="G997" s="172">
        <v>7.5</v>
      </c>
      <c r="H997" s="172">
        <v>8</v>
      </c>
      <c r="I997" s="172">
        <v>3.5</v>
      </c>
      <c r="J997" s="172">
        <v>7.5</v>
      </c>
      <c r="K997" s="172">
        <v>6.5</v>
      </c>
      <c r="L997" s="172">
        <v>5</v>
      </c>
      <c r="M997" s="174"/>
      <c r="N997" s="172"/>
      <c r="S997" s="166"/>
      <c r="T997" s="166"/>
    </row>
    <row r="998" spans="1:20">
      <c r="A998" s="171">
        <v>993</v>
      </c>
      <c r="B998" s="172">
        <v>170246</v>
      </c>
      <c r="C998" s="172" t="s">
        <v>1714</v>
      </c>
      <c r="D998" s="172" t="s">
        <v>1678</v>
      </c>
      <c r="E998" s="172" t="s">
        <v>1715</v>
      </c>
      <c r="F998" s="172" t="s">
        <v>2227</v>
      </c>
      <c r="G998" s="172">
        <v>6.5</v>
      </c>
      <c r="H998" s="172">
        <v>6</v>
      </c>
      <c r="I998" s="172">
        <v>5.5</v>
      </c>
      <c r="J998" s="172">
        <v>6.5</v>
      </c>
      <c r="K998" s="172">
        <v>6.5</v>
      </c>
      <c r="L998" s="172">
        <v>8.5</v>
      </c>
      <c r="M998" s="174"/>
      <c r="N998" s="172"/>
      <c r="S998" s="166"/>
      <c r="T998" s="166"/>
    </row>
    <row r="999" spans="1:20">
      <c r="A999" s="171">
        <v>994</v>
      </c>
      <c r="B999" s="172">
        <v>170247</v>
      </c>
      <c r="C999" s="172" t="s">
        <v>1716</v>
      </c>
      <c r="D999" s="172" t="s">
        <v>1678</v>
      </c>
      <c r="E999" s="172" t="s">
        <v>1717</v>
      </c>
      <c r="F999" s="172" t="s">
        <v>2231</v>
      </c>
      <c r="G999" s="172">
        <v>3</v>
      </c>
      <c r="H999" s="172">
        <v>6.5</v>
      </c>
      <c r="I999" s="172">
        <v>3</v>
      </c>
      <c r="J999" s="172">
        <v>2.5</v>
      </c>
      <c r="K999" s="172">
        <v>6</v>
      </c>
      <c r="L999" s="172">
        <v>4.5</v>
      </c>
      <c r="M999" s="174"/>
      <c r="N999" s="172"/>
      <c r="S999" s="166"/>
      <c r="T999" s="166"/>
    </row>
    <row r="1000" spans="1:20">
      <c r="A1000" s="171">
        <v>995</v>
      </c>
      <c r="B1000" s="172">
        <v>140217</v>
      </c>
      <c r="C1000" s="172" t="s">
        <v>1718</v>
      </c>
      <c r="D1000" s="172" t="s">
        <v>1678</v>
      </c>
      <c r="E1000" s="172" t="s">
        <v>1719</v>
      </c>
      <c r="F1000" s="172" t="s">
        <v>2231</v>
      </c>
      <c r="G1000" s="172">
        <v>6.5</v>
      </c>
      <c r="H1000" s="172">
        <v>4</v>
      </c>
      <c r="I1000" s="172">
        <v>6</v>
      </c>
      <c r="J1000" s="172">
        <v>4</v>
      </c>
      <c r="K1000" s="172">
        <v>6</v>
      </c>
      <c r="L1000" s="172">
        <v>6</v>
      </c>
      <c r="M1000" s="174"/>
      <c r="N1000" s="172"/>
      <c r="S1000" s="166"/>
      <c r="T1000" s="166"/>
    </row>
    <row r="1001" spans="1:20" s="166" customFormat="1"/>
    <row r="1002" spans="1:20" s="166" customFormat="1"/>
    <row r="1003" spans="1:20" s="166" customFormat="1"/>
    <row r="1004" spans="1:20" s="166" customFormat="1"/>
    <row r="1005" spans="1:20" s="166" customFormat="1"/>
    <row r="1006" spans="1:20" s="166" customFormat="1"/>
    <row r="1007" spans="1:20" s="166" customFormat="1"/>
    <row r="1008" spans="1:20" s="166" customFormat="1"/>
    <row r="1009" s="166" customFormat="1"/>
    <row r="1010" s="166" customFormat="1"/>
    <row r="1011" s="166" customFormat="1"/>
    <row r="1012" s="166" customFormat="1"/>
    <row r="1013" s="166" customFormat="1"/>
    <row r="1014" s="166" customFormat="1"/>
    <row r="1015" s="166" customFormat="1"/>
    <row r="1016" s="166" customFormat="1"/>
    <row r="1017" s="166" customFormat="1"/>
    <row r="1018" s="166" customFormat="1"/>
    <row r="1019" s="166" customFormat="1"/>
    <row r="1020" s="166" customFormat="1"/>
    <row r="1021" s="166" customFormat="1"/>
    <row r="1022" s="166" customFormat="1"/>
    <row r="1023" s="166" customFormat="1"/>
    <row r="1024" s="166" customFormat="1"/>
    <row r="1025" s="166" customFormat="1"/>
    <row r="1026" s="166" customFormat="1"/>
    <row r="1027" s="166" customFormat="1"/>
    <row r="1028" s="166" customFormat="1"/>
    <row r="1029" s="166" customFormat="1"/>
    <row r="1030" s="166" customFormat="1"/>
    <row r="1031" s="166" customFormat="1"/>
    <row r="1032" s="166" customFormat="1"/>
    <row r="1033" s="166" customFormat="1"/>
    <row r="1034" s="166" customFormat="1"/>
    <row r="1035" s="166" customFormat="1"/>
    <row r="1036" s="166" customFormat="1"/>
    <row r="1037" s="166" customFormat="1"/>
    <row r="1038" s="166" customFormat="1"/>
    <row r="1039" s="166" customFormat="1"/>
    <row r="1040" s="166" customFormat="1"/>
    <row r="1041" s="166" customFormat="1"/>
    <row r="1042" s="166" customFormat="1"/>
    <row r="1043" s="166" customFormat="1"/>
    <row r="1044" s="166" customFormat="1"/>
    <row r="1045" s="166" customFormat="1"/>
    <row r="1046" s="166" customFormat="1"/>
    <row r="1047" s="166" customFormat="1"/>
    <row r="1048" s="166" customFormat="1"/>
    <row r="1049" s="166" customFormat="1"/>
    <row r="1050" s="166" customFormat="1"/>
    <row r="1051" s="166" customFormat="1"/>
    <row r="1052" s="166" customFormat="1"/>
    <row r="1053" s="166" customFormat="1"/>
    <row r="1054" s="166" customFormat="1"/>
    <row r="1055" s="166" customFormat="1"/>
    <row r="1056" s="166" customFormat="1"/>
    <row r="1057" s="166" customFormat="1"/>
    <row r="1058" s="166" customFormat="1"/>
    <row r="1059" s="166" customFormat="1"/>
    <row r="1060" s="166" customFormat="1"/>
    <row r="1061" s="166" customFormat="1"/>
    <row r="1062" s="166" customFormat="1"/>
    <row r="1063" s="166" customFormat="1"/>
    <row r="1064" s="166" customFormat="1"/>
    <row r="1065" s="166" customFormat="1"/>
    <row r="1066" s="166" customFormat="1"/>
    <row r="1067" s="166" customFormat="1"/>
    <row r="1068" s="166" customFormat="1"/>
    <row r="1069" s="166" customFormat="1"/>
    <row r="1070" s="166" customFormat="1"/>
    <row r="1071" s="166" customFormat="1"/>
    <row r="1072" s="166" customFormat="1"/>
    <row r="1073" s="166" customFormat="1"/>
    <row r="1074" s="166" customFormat="1"/>
    <row r="1075" s="166" customFormat="1"/>
    <row r="1076" s="166" customFormat="1"/>
    <row r="1077" s="166" customFormat="1"/>
    <row r="1078" s="166" customFormat="1"/>
    <row r="1079" s="166" customFormat="1"/>
    <row r="1080" s="166" customFormat="1"/>
    <row r="1081" s="166" customFormat="1"/>
    <row r="1082" s="166" customFormat="1"/>
    <row r="1083" s="166" customFormat="1"/>
    <row r="1084" s="166" customFormat="1"/>
    <row r="1085" s="166" customFormat="1"/>
    <row r="1086" s="166" customFormat="1"/>
    <row r="1087" s="166" customFormat="1"/>
    <row r="1088" s="166" customFormat="1"/>
    <row r="1089" s="166" customFormat="1"/>
    <row r="1090" s="166" customFormat="1"/>
    <row r="1091" s="166" customFormat="1"/>
    <row r="1092" s="166" customFormat="1"/>
    <row r="1093" s="166" customFormat="1"/>
    <row r="1094" s="166" customFormat="1"/>
    <row r="1095" s="166" customFormat="1"/>
    <row r="1096" s="166" customFormat="1"/>
    <row r="1097" s="166" customFormat="1"/>
    <row r="1098" s="166" customFormat="1"/>
    <row r="1099" s="166" customFormat="1"/>
    <row r="1100" s="166" customFormat="1"/>
    <row r="1101" s="166" customFormat="1"/>
    <row r="1102" s="166" customFormat="1"/>
    <row r="1103" s="166" customFormat="1"/>
    <row r="1104" s="166" customFormat="1"/>
    <row r="1105" s="166" customFormat="1"/>
    <row r="1106" s="166" customFormat="1"/>
    <row r="1107" s="166" customFormat="1"/>
    <row r="1108" s="166" customFormat="1"/>
    <row r="1109" s="166" customFormat="1"/>
    <row r="1110" s="166" customFormat="1"/>
    <row r="1111" s="166" customFormat="1"/>
    <row r="1112" s="166" customFormat="1"/>
    <row r="1113" s="166" customFormat="1"/>
    <row r="1114" s="166" customFormat="1"/>
    <row r="1115" s="166" customFormat="1"/>
    <row r="1116" s="166" customFormat="1"/>
    <row r="1117" s="166" customFormat="1"/>
    <row r="1118" s="166" customFormat="1"/>
    <row r="1119" s="166" customFormat="1"/>
    <row r="1120" s="166" customFormat="1"/>
    <row r="1121" s="166" customFormat="1"/>
    <row r="1122" s="166" customFormat="1"/>
    <row r="1123" s="166" customFormat="1"/>
    <row r="1124" s="166" customFormat="1"/>
    <row r="1125" s="166" customFormat="1"/>
    <row r="1126" s="166" customFormat="1"/>
    <row r="1127" s="166" customFormat="1"/>
    <row r="1128" s="166" customFormat="1"/>
    <row r="1129" s="166" customFormat="1"/>
    <row r="1130" s="166" customFormat="1"/>
    <row r="1131" s="166" customFormat="1"/>
    <row r="1132" s="166" customFormat="1"/>
    <row r="1133" s="166" customFormat="1"/>
    <row r="1134" s="166" customFormat="1"/>
    <row r="1135" s="166" customFormat="1"/>
    <row r="1136" s="166" customFormat="1"/>
    <row r="1137" s="166" customFormat="1"/>
    <row r="1138" s="166" customFormat="1"/>
    <row r="1139" s="166" customFormat="1"/>
    <row r="1140" s="166" customFormat="1"/>
    <row r="1141" s="166" customFormat="1"/>
    <row r="1142" s="166" customFormat="1"/>
    <row r="1143" s="166" customFormat="1"/>
    <row r="1144" s="166" customFormat="1"/>
    <row r="1145" s="166" customFormat="1"/>
    <row r="1146" s="166" customFormat="1"/>
    <row r="1147" s="166" customFormat="1"/>
    <row r="1148" s="166" customFormat="1"/>
    <row r="1149" s="166" customFormat="1"/>
    <row r="1150" s="166" customFormat="1"/>
    <row r="1151" s="166" customFormat="1"/>
    <row r="1152" s="166" customFormat="1"/>
    <row r="1153" s="166" customFormat="1"/>
    <row r="1154" s="166" customFormat="1"/>
    <row r="1155" s="166" customFormat="1"/>
    <row r="1156" s="166" customFormat="1"/>
    <row r="1157" s="166" customFormat="1"/>
    <row r="1158" s="166" customFormat="1"/>
    <row r="1159" s="166" customFormat="1"/>
    <row r="1160" s="166" customFormat="1"/>
    <row r="1161" s="166" customFormat="1"/>
    <row r="1162" s="166" customFormat="1"/>
    <row r="1163" s="166" customFormat="1"/>
    <row r="1164" s="166" customFormat="1"/>
    <row r="1165" s="166" customFormat="1"/>
    <row r="1166" s="166" customFormat="1"/>
    <row r="1167" s="166" customFormat="1"/>
    <row r="1168" s="166" customFormat="1"/>
    <row r="1169" s="166" customFormat="1"/>
    <row r="1170" s="166" customFormat="1"/>
    <row r="1171" s="166" customFormat="1"/>
    <row r="1172" s="166" customFormat="1"/>
    <row r="1173" s="166" customFormat="1"/>
    <row r="1174" s="166" customFormat="1"/>
    <row r="1175" s="166" customFormat="1"/>
    <row r="1176" s="166" customFormat="1"/>
    <row r="1177" s="166" customFormat="1"/>
    <row r="1178" s="166" customFormat="1"/>
    <row r="1179" s="166" customFormat="1"/>
    <row r="1180" s="166" customFormat="1"/>
    <row r="1181" s="166" customFormat="1"/>
    <row r="1182" s="166" customFormat="1"/>
    <row r="1183" s="166" customFormat="1"/>
    <row r="1184" s="166" customFormat="1"/>
    <row r="1185" s="166" customFormat="1"/>
    <row r="1186" s="166" customFormat="1"/>
    <row r="1187" s="166" customFormat="1"/>
    <row r="1188" s="166" customFormat="1"/>
    <row r="1189" s="166" customFormat="1"/>
    <row r="1190" s="166" customFormat="1"/>
    <row r="1191" s="166" customFormat="1"/>
    <row r="1192" s="166" customFormat="1"/>
    <row r="1193" s="166" customFormat="1"/>
    <row r="1194" s="166" customFormat="1"/>
    <row r="1195" s="166" customFormat="1"/>
    <row r="1196" s="166" customFormat="1"/>
    <row r="1197" s="166" customFormat="1"/>
    <row r="1198" s="166" customFormat="1"/>
    <row r="1199" s="166" customFormat="1"/>
    <row r="1200" s="166" customFormat="1"/>
    <row r="1201" s="166" customFormat="1"/>
    <row r="1202" s="166" customFormat="1"/>
    <row r="1203" s="166" customFormat="1"/>
    <row r="1204" s="166" customFormat="1"/>
    <row r="1205" s="166" customFormat="1"/>
    <row r="1206" s="166" customFormat="1"/>
    <row r="1207" s="166" customFormat="1"/>
    <row r="1208" s="166" customFormat="1"/>
    <row r="1209" s="166" customFormat="1"/>
    <row r="1210" s="166" customFormat="1"/>
    <row r="1211" s="166" customFormat="1"/>
    <row r="1212" s="166" customFormat="1"/>
    <row r="1213" s="166" customFormat="1"/>
    <row r="1214" s="166" customFormat="1"/>
    <row r="1215" s="166" customFormat="1"/>
    <row r="1216" s="166" customFormat="1"/>
    <row r="1217" s="166" customFormat="1"/>
    <row r="1218" s="166" customFormat="1"/>
    <row r="1219" s="166" customFormat="1"/>
    <row r="1220" s="166" customFormat="1"/>
    <row r="1221" s="166" customFormat="1"/>
    <row r="1222" s="166" customFormat="1"/>
    <row r="1223" s="166" customFormat="1"/>
    <row r="1224" s="166" customFormat="1"/>
    <row r="1225" s="166" customFormat="1"/>
    <row r="1226" s="166" customFormat="1"/>
    <row r="1227" s="166" customFormat="1"/>
    <row r="1228" s="166" customFormat="1"/>
    <row r="1229" s="166" customFormat="1"/>
    <row r="1230" s="166" customFormat="1"/>
    <row r="1231" s="166" customFormat="1"/>
    <row r="1232" s="166" customFormat="1"/>
    <row r="1233" s="166" customFormat="1"/>
    <row r="1234" s="166" customFormat="1"/>
    <row r="1235" s="166" customFormat="1"/>
    <row r="1236" s="166" customFormat="1"/>
    <row r="1237" s="166" customFormat="1"/>
    <row r="1238" s="166" customFormat="1"/>
    <row r="1239" s="166" customFormat="1"/>
    <row r="1240" s="166" customFormat="1"/>
    <row r="1241" s="166" customFormat="1"/>
    <row r="1242" s="166" customFormat="1"/>
    <row r="1243" s="166" customFormat="1"/>
    <row r="1244" s="166" customFormat="1"/>
    <row r="1245" s="166" customFormat="1"/>
    <row r="1246" s="166" customFormat="1"/>
    <row r="1247" s="166" customFormat="1"/>
    <row r="1248" s="166" customFormat="1"/>
    <row r="1249" s="166" customFormat="1"/>
    <row r="1250" s="166" customFormat="1"/>
    <row r="1251" s="166" customFormat="1"/>
    <row r="1252" s="166" customFormat="1"/>
    <row r="1253" s="166" customFormat="1"/>
    <row r="1254" s="166" customFormat="1"/>
    <row r="1255" s="166" customFormat="1"/>
    <row r="1256" s="166" customFormat="1"/>
    <row r="1257" s="166" customFormat="1"/>
    <row r="1258" s="166" customFormat="1"/>
    <row r="1259" s="166" customFormat="1"/>
    <row r="1260" s="166" customFormat="1"/>
    <row r="1261" s="166" customFormat="1"/>
    <row r="1262" s="166" customFormat="1"/>
    <row r="1263" s="166" customFormat="1"/>
    <row r="1264" s="166" customFormat="1"/>
    <row r="1265" s="166" customFormat="1"/>
    <row r="1266" s="166" customFormat="1"/>
    <row r="1267" s="166" customFormat="1"/>
    <row r="1268" s="166" customFormat="1"/>
    <row r="1269" s="166" customFormat="1"/>
    <row r="1270" s="166" customFormat="1"/>
    <row r="1271" s="166" customFormat="1"/>
    <row r="1272" s="166" customFormat="1"/>
    <row r="1273" s="166" customFormat="1"/>
    <row r="1274" s="166" customFormat="1"/>
    <row r="1275" s="166" customFormat="1"/>
    <row r="1276" s="166" customFormat="1"/>
    <row r="1277" s="166" customFormat="1"/>
    <row r="1278" s="166" customFormat="1"/>
    <row r="1279" s="166" customFormat="1"/>
    <row r="1280" s="166" customFormat="1"/>
    <row r="1281" s="166" customFormat="1"/>
    <row r="1282" s="166" customFormat="1"/>
    <row r="1283" s="166" customFormat="1"/>
    <row r="1284" s="166" customFormat="1"/>
    <row r="1285" s="166" customFormat="1"/>
    <row r="1286" s="166" customFormat="1"/>
    <row r="1287" s="166" customFormat="1"/>
    <row r="1288" s="166" customFormat="1"/>
    <row r="1289" s="166" customFormat="1"/>
    <row r="1290" s="166" customFormat="1"/>
    <row r="1291" s="166" customFormat="1"/>
    <row r="1292" s="166" customFormat="1"/>
    <row r="1293" s="166" customFormat="1"/>
    <row r="1294" s="166" customFormat="1"/>
    <row r="1295" s="166" customFormat="1"/>
    <row r="1296" s="166" customFormat="1"/>
    <row r="1297" s="166" customFormat="1"/>
    <row r="1298" s="166" customFormat="1"/>
    <row r="1299" s="166" customFormat="1"/>
    <row r="1300" s="166" customFormat="1"/>
    <row r="1301" s="166" customFormat="1"/>
    <row r="1302" s="166" customFormat="1"/>
    <row r="1303" s="166" customFormat="1"/>
    <row r="1304" s="166" customFormat="1"/>
    <row r="1305" s="166" customFormat="1"/>
    <row r="1306" s="166" customFormat="1"/>
    <row r="1307" s="166" customFormat="1"/>
    <row r="1308" s="166" customFormat="1"/>
    <row r="1309" s="166" customFormat="1"/>
    <row r="1310" s="166" customFormat="1"/>
    <row r="1311" s="166" customFormat="1"/>
    <row r="1312" s="166" customFormat="1"/>
    <row r="1313" s="166" customFormat="1"/>
    <row r="1314" s="166" customFormat="1"/>
    <row r="1315" s="166" customFormat="1"/>
    <row r="1316" s="166" customFormat="1"/>
    <row r="1317" s="166" customFormat="1"/>
    <row r="1318" s="166" customFormat="1"/>
    <row r="1319" s="166" customFormat="1"/>
    <row r="1320" s="166" customFormat="1"/>
    <row r="1321" s="166" customFormat="1"/>
    <row r="1322" s="166" customFormat="1"/>
    <row r="1323" s="166" customFormat="1"/>
    <row r="1324" s="166" customFormat="1"/>
    <row r="1325" s="166" customFormat="1"/>
    <row r="1326" s="166" customFormat="1"/>
    <row r="1327" s="166" customFormat="1"/>
    <row r="1328" s="166" customFormat="1"/>
    <row r="1329" s="166" customFormat="1"/>
    <row r="1330" s="166" customFormat="1"/>
    <row r="1331" s="166" customFormat="1"/>
    <row r="1332" s="166" customFormat="1"/>
    <row r="1333" s="166" customFormat="1"/>
    <row r="1334" s="166" customFormat="1"/>
    <row r="1335" s="166" customFormat="1"/>
    <row r="1336" s="166" customFormat="1"/>
    <row r="1337" s="166" customFormat="1"/>
    <row r="1338" s="166" customFormat="1"/>
    <row r="1339" s="166" customFormat="1"/>
    <row r="1340" s="166" customFormat="1"/>
    <row r="1341" s="166" customFormat="1"/>
    <row r="1342" s="166" customFormat="1"/>
    <row r="1343" s="166" customFormat="1"/>
    <row r="1344" s="166" customFormat="1"/>
    <row r="1345" s="166" customFormat="1"/>
    <row r="1346" s="166" customFormat="1"/>
    <row r="1347" s="166" customFormat="1"/>
    <row r="1348" s="166" customFormat="1"/>
    <row r="1349" s="166" customFormat="1"/>
    <row r="1350" s="166" customFormat="1"/>
    <row r="1351" s="166" customFormat="1"/>
    <row r="1352" s="166" customFormat="1"/>
    <row r="1353" s="166" customFormat="1"/>
    <row r="1354" s="166" customFormat="1"/>
    <row r="1355" s="166" customFormat="1"/>
    <row r="1356" s="166" customFormat="1"/>
    <row r="1357" s="166" customFormat="1"/>
    <row r="1358" s="166" customFormat="1"/>
    <row r="1359" s="166" customFormat="1"/>
    <row r="1360" s="166" customFormat="1"/>
    <row r="1361" s="166" customFormat="1"/>
    <row r="1362" s="166" customFormat="1"/>
    <row r="1363" s="166" customFormat="1"/>
    <row r="1364" s="166" customFormat="1"/>
    <row r="1365" s="166" customFormat="1"/>
    <row r="1366" s="166" customFormat="1"/>
    <row r="1367" s="166" customFormat="1"/>
    <row r="1368" s="166" customFormat="1"/>
    <row r="1369" s="166" customFormat="1"/>
    <row r="1370" s="166" customFormat="1"/>
    <row r="1371" s="166" customFormat="1"/>
    <row r="1372" s="166" customFormat="1"/>
    <row r="1373" s="166" customFormat="1"/>
    <row r="1374" s="166" customFormat="1"/>
    <row r="1375" s="166" customFormat="1"/>
    <row r="1376" s="166" customFormat="1"/>
    <row r="1377" s="166" customFormat="1"/>
    <row r="1378" s="166" customFormat="1"/>
    <row r="1379" s="166" customFormat="1"/>
    <row r="1380" s="166" customFormat="1"/>
    <row r="1381" s="166" customFormat="1"/>
    <row r="1382" s="166" customFormat="1"/>
    <row r="1383" s="166" customFormat="1"/>
    <row r="1384" s="166" customFormat="1"/>
    <row r="1385" s="166" customFormat="1"/>
    <row r="1386" s="166" customFormat="1"/>
    <row r="1387" s="166" customFormat="1"/>
    <row r="1388" s="166" customFormat="1"/>
    <row r="1389" s="166" customFormat="1"/>
    <row r="1390" s="166" customFormat="1"/>
    <row r="1391" s="166" customFormat="1"/>
    <row r="1392" s="166" customFormat="1"/>
    <row r="1393" s="166" customFormat="1"/>
    <row r="1394" s="166" customFormat="1"/>
    <row r="1395" s="166" customFormat="1"/>
    <row r="1396" s="166" customFormat="1"/>
    <row r="1397" s="166" customFormat="1"/>
    <row r="1398" s="166" customFormat="1"/>
    <row r="1399" s="166" customFormat="1"/>
    <row r="1400" s="166" customFormat="1"/>
    <row r="1401" s="166" customFormat="1"/>
    <row r="1402" s="166" customFormat="1"/>
    <row r="1403" s="166" customFormat="1"/>
    <row r="1404" s="166" customFormat="1"/>
    <row r="1405" s="166" customFormat="1"/>
    <row r="1406" s="166" customFormat="1"/>
    <row r="1407" s="166" customFormat="1"/>
    <row r="1408" s="166" customFormat="1"/>
    <row r="1409" s="166" customFormat="1"/>
    <row r="1410" s="166" customFormat="1"/>
    <row r="1411" s="166" customFormat="1"/>
    <row r="1412" s="166" customFormat="1"/>
    <row r="1413" s="166" customFormat="1"/>
    <row r="1414" s="166" customFormat="1"/>
    <row r="1415" s="166" customFormat="1"/>
    <row r="1416" s="166" customFormat="1"/>
    <row r="1417" s="166" customFormat="1"/>
    <row r="1418" s="166" customFormat="1"/>
    <row r="1419" s="166" customFormat="1"/>
    <row r="1420" s="166" customFormat="1"/>
    <row r="1421" s="166" customFormat="1"/>
    <row r="1422" s="166" customFormat="1"/>
    <row r="1423" s="166" customFormat="1"/>
    <row r="1424" s="166" customFormat="1"/>
    <row r="1425" s="166" customFormat="1"/>
    <row r="1426" s="166" customFormat="1"/>
    <row r="1427" s="166" customFormat="1"/>
    <row r="1428" s="166" customFormat="1"/>
    <row r="1429" s="166" customFormat="1"/>
    <row r="1430" s="166" customFormat="1"/>
    <row r="1431" s="166" customFormat="1"/>
    <row r="1432" s="166" customFormat="1"/>
    <row r="1433" s="166" customFormat="1"/>
    <row r="1434" s="166" customFormat="1"/>
    <row r="1435" s="166" customFormat="1"/>
    <row r="1436" s="166" customFormat="1"/>
    <row r="1437" s="166" customFormat="1"/>
    <row r="1438" s="166" customFormat="1"/>
    <row r="1439" s="166" customFormat="1"/>
    <row r="1440" s="166" customFormat="1"/>
    <row r="1441" s="166" customFormat="1"/>
    <row r="1442" s="166" customFormat="1"/>
    <row r="1443" s="166" customFormat="1"/>
    <row r="1444" s="166" customFormat="1"/>
    <row r="1445" s="166" customFormat="1"/>
    <row r="1446" s="166" customFormat="1"/>
    <row r="1447" s="166" customFormat="1"/>
    <row r="1448" s="166" customFormat="1"/>
    <row r="1449" s="166" customFormat="1"/>
    <row r="1450" s="166" customFormat="1"/>
    <row r="1451" s="166" customFormat="1"/>
    <row r="1452" s="166" customFormat="1"/>
    <row r="1453" s="166" customFormat="1"/>
    <row r="1454" s="166" customFormat="1"/>
    <row r="1455" s="166" customFormat="1"/>
    <row r="1456" s="166" customFormat="1"/>
    <row r="1457" s="166" customFormat="1"/>
    <row r="1458" s="166" customFormat="1"/>
    <row r="1459" s="166" customFormat="1"/>
    <row r="1460" s="166" customFormat="1"/>
    <row r="1461" s="166" customFormat="1"/>
    <row r="1462" s="166" customFormat="1"/>
    <row r="1463" s="166" customFormat="1"/>
    <row r="1464" s="166" customFormat="1"/>
    <row r="1465" s="166" customFormat="1"/>
    <row r="1466" s="166" customFormat="1"/>
    <row r="1467" s="166" customFormat="1"/>
    <row r="1468" s="166" customFormat="1"/>
    <row r="1469" s="166" customFormat="1"/>
    <row r="1470" s="166" customFormat="1"/>
    <row r="1471" s="166" customFormat="1"/>
    <row r="1472" s="166" customFormat="1"/>
    <row r="1473" s="166" customFormat="1"/>
    <row r="1474" s="166" customFormat="1"/>
    <row r="1475" s="166" customFormat="1"/>
    <row r="1476" s="166" customFormat="1"/>
    <row r="1477" s="166" customFormat="1"/>
    <row r="1478" s="166" customFormat="1"/>
    <row r="1479" s="166" customFormat="1"/>
    <row r="1480" s="166" customFormat="1"/>
    <row r="1481" s="166" customFormat="1"/>
    <row r="1482" s="166" customFormat="1"/>
    <row r="1483" s="166" customFormat="1"/>
    <row r="1484" s="166" customFormat="1"/>
    <row r="1485" s="166" customFormat="1"/>
    <row r="1486" s="166" customFormat="1"/>
    <row r="1487" s="166" customFormat="1"/>
    <row r="1488" s="166" customFormat="1"/>
    <row r="1489" s="166" customFormat="1"/>
    <row r="1490" s="166" customFormat="1"/>
    <row r="1491" s="166" customFormat="1"/>
    <row r="1492" s="166" customFormat="1"/>
    <row r="1493" s="166" customFormat="1"/>
    <row r="1494" s="166" customFormat="1"/>
    <row r="1495" s="166" customFormat="1"/>
    <row r="1496" s="166" customFormat="1"/>
    <row r="1497" s="166" customFormat="1"/>
    <row r="1498" s="166" customFormat="1"/>
    <row r="1499" s="166" customFormat="1"/>
    <row r="1500" s="166" customFormat="1"/>
    <row r="1501" s="166" customFormat="1"/>
    <row r="1502" s="166" customFormat="1"/>
    <row r="1503" s="166" customFormat="1"/>
    <row r="1504" s="166" customFormat="1"/>
    <row r="1505" s="166" customFormat="1"/>
    <row r="1506" s="166" customFormat="1"/>
    <row r="1507" s="166" customFormat="1"/>
    <row r="1508" s="166" customFormat="1"/>
    <row r="1509" s="166" customFormat="1"/>
    <row r="1510" s="166" customFormat="1"/>
    <row r="1511" s="166" customFormat="1"/>
    <row r="1512" s="166" customFormat="1"/>
    <row r="1513" s="166" customFormat="1"/>
    <row r="1514" s="166" customFormat="1"/>
    <row r="1515" s="166" customFormat="1"/>
    <row r="1516" s="166" customFormat="1"/>
    <row r="1517" s="166" customFormat="1"/>
    <row r="1518" s="166" customFormat="1"/>
    <row r="1519" s="166" customFormat="1"/>
    <row r="1520" s="166" customFormat="1"/>
    <row r="1521" s="166" customFormat="1"/>
    <row r="1522" s="166" customFormat="1"/>
    <row r="1523" s="166" customFormat="1"/>
    <row r="1524" s="166" customFormat="1"/>
    <row r="1525" s="166" customFormat="1"/>
    <row r="1526" s="166" customFormat="1"/>
    <row r="1527" s="166" customFormat="1"/>
    <row r="1528" s="166" customFormat="1"/>
    <row r="1529" s="166" customFormat="1"/>
    <row r="1530" s="166" customFormat="1"/>
    <row r="1531" s="166" customFormat="1"/>
    <row r="1532" s="166" customFormat="1"/>
    <row r="1533" s="166" customFormat="1"/>
    <row r="1534" s="166" customFormat="1"/>
    <row r="1535" s="166" customFormat="1"/>
    <row r="1536" s="166" customFormat="1"/>
    <row r="1537" s="166" customFormat="1"/>
    <row r="1538" s="166" customFormat="1"/>
    <row r="1539" s="166" customFormat="1"/>
    <row r="1540" s="166" customFormat="1"/>
    <row r="1541" s="166" customFormat="1"/>
    <row r="1542" s="166" customFormat="1"/>
    <row r="1543" s="166" customFormat="1"/>
    <row r="1544" s="166" customFormat="1"/>
    <row r="1545" s="166" customFormat="1"/>
    <row r="1546" s="166" customFormat="1"/>
    <row r="1547" s="166" customFormat="1"/>
    <row r="1548" s="166" customFormat="1"/>
    <row r="1549" s="166" customFormat="1"/>
    <row r="1550" s="166" customFormat="1"/>
    <row r="1551" s="166" customFormat="1"/>
    <row r="1552" s="166" customFormat="1"/>
    <row r="1553" s="166" customFormat="1"/>
    <row r="1554" s="166" customFormat="1"/>
    <row r="1555" s="166" customFormat="1"/>
    <row r="1556" s="166" customFormat="1"/>
    <row r="1557" s="166" customFormat="1"/>
    <row r="1558" s="166" customFormat="1"/>
    <row r="1559" s="166" customFormat="1"/>
    <row r="1560" s="166" customFormat="1"/>
    <row r="1561" s="166" customFormat="1"/>
    <row r="1562" s="166" customFormat="1"/>
    <row r="1563" s="166" customFormat="1"/>
    <row r="1564" s="166" customFormat="1"/>
    <row r="1565" s="166" customFormat="1"/>
    <row r="1566" s="166" customFormat="1"/>
    <row r="1567" s="166" customFormat="1"/>
    <row r="1568" s="166" customFormat="1"/>
    <row r="1569" s="166" customFormat="1"/>
    <row r="1570" s="166" customFormat="1"/>
    <row r="1571" s="166" customFormat="1"/>
    <row r="1572" s="166" customFormat="1"/>
    <row r="1573" s="166" customFormat="1"/>
    <row r="1574" s="166" customFormat="1"/>
    <row r="1575" s="166" customFormat="1"/>
    <row r="1576" s="166" customFormat="1"/>
    <row r="1577" s="166" customFormat="1"/>
    <row r="1578" s="166" customFormat="1"/>
    <row r="1579" s="166" customFormat="1"/>
    <row r="1580" s="166" customFormat="1"/>
    <row r="1581" s="166" customFormat="1"/>
    <row r="1582" s="166" customFormat="1"/>
    <row r="1583" s="166" customFormat="1"/>
    <row r="1584" s="166" customFormat="1"/>
    <row r="1585" s="166" customFormat="1"/>
    <row r="1586" s="166" customFormat="1"/>
    <row r="1587" s="166" customFormat="1"/>
    <row r="1588" s="166" customFormat="1"/>
    <row r="1589" s="166" customFormat="1"/>
    <row r="1590" s="166" customFormat="1"/>
    <row r="1591" s="166" customFormat="1"/>
    <row r="1592" s="166" customFormat="1"/>
    <row r="1593" s="166" customFormat="1"/>
    <row r="1594" s="166" customFormat="1"/>
    <row r="1595" s="166" customFormat="1"/>
    <row r="1596" s="166" customFormat="1"/>
    <row r="1597" s="166" customFormat="1"/>
    <row r="1598" s="166" customFormat="1"/>
    <row r="1599" s="166" customFormat="1"/>
    <row r="1600" s="166" customFormat="1"/>
    <row r="1601" s="166" customFormat="1"/>
    <row r="1602" s="166" customFormat="1"/>
    <row r="1603" s="166" customFormat="1"/>
    <row r="1604" s="166" customFormat="1"/>
    <row r="1605" s="166" customFormat="1"/>
    <row r="1606" s="166" customFormat="1"/>
    <row r="1607" s="166" customFormat="1"/>
    <row r="1608" s="166" customFormat="1"/>
    <row r="1609" s="166" customFormat="1"/>
    <row r="1610" s="166" customFormat="1"/>
    <row r="1611" s="166" customFormat="1"/>
    <row r="1612" s="166" customFormat="1"/>
    <row r="1613" s="166" customFormat="1"/>
    <row r="1614" s="166" customFormat="1"/>
    <row r="1615" s="166" customFormat="1"/>
    <row r="1616" s="166" customFormat="1"/>
    <row r="1617" s="166" customFormat="1"/>
    <row r="1618" s="166" customFormat="1"/>
    <row r="1619" s="166" customFormat="1"/>
    <row r="1620" s="166" customFormat="1"/>
    <row r="1621" s="166" customFormat="1"/>
    <row r="1622" s="166" customFormat="1"/>
    <row r="1623" s="166" customFormat="1"/>
    <row r="1624" s="166" customFormat="1"/>
    <row r="1625" s="166" customFormat="1"/>
    <row r="1626" s="166" customFormat="1"/>
    <row r="1627" s="166" customFormat="1"/>
    <row r="1628" s="166" customFormat="1"/>
    <row r="1629" s="166" customFormat="1"/>
    <row r="1630" s="166" customFormat="1"/>
    <row r="1631" s="166" customFormat="1"/>
    <row r="1632" s="166" customFormat="1"/>
    <row r="1633" s="166" customFormat="1"/>
    <row r="1634" s="166" customFormat="1"/>
    <row r="1635" s="166" customFormat="1"/>
    <row r="1636" s="166" customFormat="1"/>
    <row r="1637" s="166" customFormat="1"/>
    <row r="1638" s="166" customFormat="1"/>
    <row r="1639" s="166" customFormat="1"/>
    <row r="1640" s="166" customFormat="1"/>
    <row r="1641" s="166" customFormat="1"/>
    <row r="1642" s="166" customFormat="1"/>
    <row r="1643" s="166" customFormat="1"/>
    <row r="1644" s="166" customFormat="1"/>
    <row r="1645" s="166" customFormat="1"/>
    <row r="1646" s="166" customFormat="1"/>
    <row r="1647" s="166" customFormat="1"/>
    <row r="1648" s="166" customFormat="1"/>
    <row r="1649" s="166" customFormat="1"/>
    <row r="1650" s="166" customFormat="1"/>
    <row r="1651" s="166" customFormat="1"/>
    <row r="1652" s="166" customFormat="1"/>
    <row r="1653" s="166" customFormat="1"/>
    <row r="1654" s="166" customFormat="1"/>
    <row r="1655" s="166" customFormat="1"/>
    <row r="1656" s="166" customFormat="1"/>
    <row r="1657" s="166" customFormat="1"/>
    <row r="1658" s="166" customFormat="1"/>
    <row r="1659" s="166" customFormat="1"/>
    <row r="1660" s="166" customFormat="1"/>
    <row r="1661" s="166" customFormat="1"/>
    <row r="1662" s="166" customFormat="1"/>
    <row r="1663" s="166" customFormat="1"/>
    <row r="1664" s="166" customFormat="1"/>
    <row r="1665" s="166" customFormat="1"/>
    <row r="1666" s="166" customFormat="1"/>
    <row r="1667" s="166" customFormat="1"/>
    <row r="1668" s="166" customFormat="1"/>
    <row r="1669" s="166" customFormat="1"/>
    <row r="1670" s="166" customFormat="1"/>
    <row r="1671" s="166" customFormat="1"/>
    <row r="1672" s="166" customFormat="1"/>
    <row r="1673" s="166" customFormat="1"/>
    <row r="1674" s="166" customFormat="1"/>
    <row r="1675" s="166" customFormat="1"/>
    <row r="1676" s="166" customFormat="1"/>
    <row r="1677" s="166" customFormat="1"/>
    <row r="1678" s="166" customFormat="1"/>
    <row r="1679" s="166" customFormat="1"/>
    <row r="1680" s="166" customFormat="1"/>
    <row r="1681" s="166" customFormat="1"/>
    <row r="1682" s="166" customFormat="1"/>
    <row r="1683" s="166" customFormat="1"/>
    <row r="1684" s="166" customFormat="1"/>
    <row r="1685" s="166" customFormat="1"/>
    <row r="1686" s="166" customFormat="1"/>
    <row r="1687" s="166" customFormat="1"/>
    <row r="1688" s="166" customFormat="1"/>
    <row r="1689" s="166" customFormat="1"/>
    <row r="1690" s="166" customFormat="1"/>
    <row r="1691" s="166" customFormat="1"/>
    <row r="1692" s="166" customFormat="1"/>
    <row r="1693" s="166" customFormat="1"/>
    <row r="1694" s="166" customFormat="1"/>
    <row r="1695" s="166" customFormat="1"/>
    <row r="1696" s="166" customFormat="1"/>
    <row r="1697" s="166" customFormat="1"/>
    <row r="1698" s="166" customFormat="1"/>
    <row r="1699" s="166" customFormat="1"/>
    <row r="1700" s="166" customFormat="1"/>
    <row r="1701" s="166" customFormat="1"/>
    <row r="1702" s="166" customFormat="1"/>
    <row r="1703" s="166" customFormat="1"/>
    <row r="1704" s="166" customFormat="1"/>
    <row r="1705" s="166" customFormat="1"/>
    <row r="1706" s="166" customFormat="1"/>
    <row r="1707" s="166" customFormat="1"/>
    <row r="1708" s="166" customFormat="1"/>
    <row r="1709" s="166" customFormat="1"/>
    <row r="1710" s="166" customFormat="1"/>
    <row r="1711" s="166" customFormat="1"/>
    <row r="1712" s="166" customFormat="1"/>
    <row r="1713" s="166" customFormat="1"/>
    <row r="1714" s="166" customFormat="1"/>
    <row r="1715" s="166" customFormat="1"/>
    <row r="1716" s="166" customFormat="1"/>
    <row r="1717" s="166" customFormat="1"/>
    <row r="1718" s="166" customFormat="1"/>
    <row r="1719" s="166" customFormat="1"/>
    <row r="1720" s="166" customFormat="1"/>
    <row r="1721" s="166" customFormat="1"/>
    <row r="1722" s="166" customFormat="1"/>
    <row r="1723" s="166" customFormat="1"/>
    <row r="1724" s="166" customFormat="1"/>
    <row r="1725" s="166" customFormat="1"/>
    <row r="1726" s="166" customFormat="1"/>
    <row r="1727" s="166" customFormat="1"/>
    <row r="1728" s="166" customFormat="1"/>
    <row r="1729" s="166" customFormat="1"/>
    <row r="1730" s="166" customFormat="1"/>
    <row r="1731" s="166" customFormat="1"/>
    <row r="1732" s="166" customFormat="1"/>
    <row r="1733" s="166" customFormat="1"/>
    <row r="1734" s="166" customFormat="1"/>
    <row r="1735" s="166" customFormat="1"/>
    <row r="1736" s="166" customFormat="1"/>
    <row r="1737" s="166" customFormat="1"/>
    <row r="1738" s="166" customFormat="1"/>
    <row r="1739" s="166" customFormat="1"/>
    <row r="1740" s="166" customFormat="1"/>
    <row r="1741" s="166" customFormat="1"/>
    <row r="1742" s="166" customFormat="1"/>
    <row r="1743" s="166" customFormat="1"/>
    <row r="1744" s="166" customFormat="1"/>
    <row r="1745" s="166" customFormat="1"/>
    <row r="1746" s="166" customFormat="1"/>
    <row r="1747" s="166" customFormat="1"/>
    <row r="1748" s="166" customFormat="1"/>
    <row r="1749" s="166" customFormat="1"/>
    <row r="1750" s="166" customFormat="1"/>
    <row r="1751" s="166" customFormat="1"/>
    <row r="1752" s="166" customFormat="1"/>
    <row r="1753" s="166" customFormat="1"/>
    <row r="1754" s="166" customFormat="1"/>
    <row r="1755" s="166" customFormat="1"/>
    <row r="1756" s="166" customFormat="1"/>
    <row r="1757" s="166" customFormat="1"/>
    <row r="1758" s="166" customFormat="1"/>
    <row r="1759" s="166" customFormat="1"/>
    <row r="1760" s="166" customFormat="1"/>
    <row r="1761" s="166" customFormat="1"/>
    <row r="1762" s="166" customFormat="1"/>
    <row r="1763" s="166" customFormat="1"/>
    <row r="1764" s="166" customFormat="1"/>
    <row r="1765" s="166" customFormat="1"/>
    <row r="1766" s="166" customFormat="1"/>
    <row r="1767" s="166" customFormat="1"/>
    <row r="1768" s="166" customFormat="1"/>
    <row r="1769" s="166" customFormat="1"/>
    <row r="1770" s="166" customFormat="1"/>
    <row r="1771" s="166" customFormat="1"/>
    <row r="1772" s="166" customFormat="1"/>
    <row r="1773" s="166" customFormat="1"/>
    <row r="1774" s="166" customFormat="1"/>
    <row r="1775" s="166" customFormat="1"/>
    <row r="1776" s="166" customFormat="1"/>
    <row r="1777" s="166" customFormat="1"/>
    <row r="1778" s="166" customFormat="1"/>
    <row r="1779" s="166" customFormat="1"/>
    <row r="1780" s="166" customFormat="1"/>
    <row r="1781" s="166" customFormat="1"/>
    <row r="1782" s="166" customFormat="1"/>
    <row r="1783" s="166" customFormat="1"/>
    <row r="1784" s="166" customFormat="1"/>
    <row r="1785" s="166" customFormat="1"/>
    <row r="1786" s="166" customFormat="1"/>
    <row r="1787" s="166" customFormat="1"/>
    <row r="1788" s="166" customFormat="1"/>
    <row r="1789" s="166" customFormat="1"/>
    <row r="1790" s="166" customFormat="1"/>
    <row r="1791" s="166" customFormat="1"/>
    <row r="1792" s="166" customFormat="1"/>
    <row r="1793" s="166" customFormat="1"/>
    <row r="1794" s="166" customFormat="1"/>
    <row r="1795" s="166" customFormat="1"/>
    <row r="1796" s="166" customFormat="1"/>
    <row r="1797" s="166" customFormat="1"/>
    <row r="1798" s="166" customFormat="1"/>
    <row r="1799" s="166" customFormat="1"/>
    <row r="1800" s="166" customFormat="1"/>
    <row r="1801" s="166" customFormat="1"/>
    <row r="1802" s="166" customFormat="1"/>
    <row r="1803" s="166" customFormat="1"/>
    <row r="1804" s="166" customFormat="1"/>
    <row r="1805" s="166" customFormat="1"/>
    <row r="1806" s="166" customFormat="1"/>
    <row r="1807" s="166" customFormat="1"/>
    <row r="1808" s="166" customFormat="1"/>
    <row r="1809" s="166" customFormat="1"/>
    <row r="1810" s="166" customFormat="1"/>
    <row r="1811" s="166" customFormat="1"/>
    <row r="1812" s="166" customFormat="1"/>
    <row r="1813" s="166" customFormat="1"/>
    <row r="1814" s="166" customFormat="1"/>
    <row r="1815" s="166" customFormat="1"/>
    <row r="1816" s="166" customFormat="1"/>
    <row r="1817" s="166" customFormat="1"/>
    <row r="1818" s="166" customFormat="1"/>
    <row r="1819" s="166" customFormat="1"/>
    <row r="1820" s="166" customFormat="1"/>
    <row r="1821" s="166" customFormat="1"/>
    <row r="1822" s="166" customFormat="1"/>
    <row r="1823" s="166" customFormat="1"/>
    <row r="1824" s="166" customFormat="1"/>
    <row r="1825" s="166" customFormat="1"/>
    <row r="1826" s="166" customFormat="1"/>
    <row r="1827" s="166" customFormat="1"/>
    <row r="1828" s="166" customFormat="1"/>
    <row r="1829" s="166" customFormat="1"/>
    <row r="1830" s="166" customFormat="1"/>
    <row r="1831" s="166" customFormat="1"/>
    <row r="1832" s="166" customFormat="1"/>
    <row r="1833" s="166" customFormat="1"/>
    <row r="1834" s="166" customFormat="1"/>
    <row r="1835" s="166" customFormat="1"/>
    <row r="1836" s="166" customFormat="1"/>
    <row r="1837" s="166" customFormat="1"/>
    <row r="1838" s="166" customFormat="1"/>
    <row r="1839" s="166" customFormat="1"/>
    <row r="1840" s="166" customFormat="1"/>
    <row r="1841" s="166" customFormat="1"/>
    <row r="1842" s="166" customFormat="1"/>
    <row r="1843" s="166" customFormat="1"/>
    <row r="1844" s="166" customFormat="1"/>
    <row r="1845" s="166" customFormat="1"/>
    <row r="1846" s="166" customFormat="1"/>
    <row r="1847" s="166" customFormat="1"/>
    <row r="1848" s="166" customFormat="1"/>
    <row r="1849" s="166" customFormat="1"/>
    <row r="1850" s="166" customFormat="1"/>
    <row r="1851" s="166" customFormat="1"/>
    <row r="1852" s="166" customFormat="1"/>
    <row r="1853" s="166" customFormat="1"/>
    <row r="1854" s="166" customFormat="1"/>
    <row r="1855" s="166" customFormat="1"/>
    <row r="1856" s="166" customFormat="1"/>
    <row r="1857" s="166" customFormat="1"/>
    <row r="1858" s="166" customFormat="1"/>
    <row r="1859" s="166" customFormat="1"/>
    <row r="1860" s="166" customFormat="1"/>
    <row r="1861" s="166" customFormat="1"/>
    <row r="1862" s="166" customFormat="1"/>
    <row r="1863" s="166" customFormat="1"/>
    <row r="1864" s="166" customFormat="1"/>
    <row r="1865" s="166" customFormat="1"/>
    <row r="1866" s="166" customFormat="1"/>
    <row r="1867" s="166" customFormat="1"/>
    <row r="1868" s="166" customFormat="1"/>
    <row r="1869" s="166" customFormat="1"/>
    <row r="1870" s="166" customFormat="1"/>
    <row r="1871" s="166" customFormat="1"/>
    <row r="1872" s="166" customFormat="1"/>
    <row r="1873" s="166" customFormat="1"/>
    <row r="1874" s="166" customFormat="1"/>
    <row r="1875" s="166" customFormat="1"/>
    <row r="1876" s="166" customFormat="1"/>
    <row r="1877" s="166" customFormat="1"/>
    <row r="1878" s="166" customFormat="1"/>
    <row r="1879" s="166" customFormat="1"/>
    <row r="1880" s="166" customFormat="1"/>
    <row r="1881" s="166" customFormat="1"/>
    <row r="1882" s="166" customFormat="1"/>
    <row r="1883" s="166" customFormat="1"/>
    <row r="1884" s="166" customFormat="1"/>
    <row r="1885" s="166" customFormat="1"/>
    <row r="1886" s="166" customFormat="1"/>
    <row r="1887" s="166" customFormat="1"/>
    <row r="1888" s="166" customFormat="1"/>
    <row r="1889" s="166" customFormat="1"/>
    <row r="1890" s="166" customFormat="1"/>
    <row r="1891" s="166" customFormat="1"/>
    <row r="1892" s="166" customFormat="1"/>
    <row r="1893" s="166" customFormat="1"/>
    <row r="1894" s="166" customFormat="1"/>
    <row r="1895" s="166" customFormat="1"/>
    <row r="1896" s="166" customFormat="1"/>
    <row r="1897" s="166" customFormat="1"/>
    <row r="1898" s="166" customFormat="1"/>
    <row r="1899" s="166" customFormat="1"/>
    <row r="1900" s="166" customFormat="1"/>
    <row r="1901" s="166" customFormat="1"/>
    <row r="1902" s="166" customFormat="1"/>
    <row r="1903" s="166" customFormat="1"/>
    <row r="1904" s="166" customFormat="1"/>
    <row r="1905" s="166" customFormat="1"/>
    <row r="1906" s="166" customFormat="1"/>
    <row r="1907" s="166" customFormat="1"/>
    <row r="1908" s="166" customFormat="1"/>
    <row r="1909" s="166" customFormat="1"/>
    <row r="1910" s="166" customFormat="1"/>
    <row r="1911" s="166" customFormat="1"/>
    <row r="1912" s="166" customFormat="1"/>
    <row r="1913" s="166" customFormat="1"/>
    <row r="1914" s="166" customFormat="1"/>
    <row r="1915" s="166" customFormat="1"/>
    <row r="1916" s="166" customFormat="1"/>
    <row r="1917" s="166" customFormat="1"/>
    <row r="1918" s="166" customFormat="1"/>
    <row r="1919" s="166" customFormat="1"/>
    <row r="1920" s="166" customFormat="1"/>
    <row r="1921" s="166" customFormat="1"/>
    <row r="1922" s="166" customFormat="1"/>
    <row r="1923" s="166" customFormat="1"/>
    <row r="1924" s="166" customFormat="1"/>
    <row r="1925" s="166" customFormat="1"/>
    <row r="1926" s="166" customFormat="1"/>
    <row r="1927" s="166" customFormat="1"/>
    <row r="1928" s="166" customFormat="1"/>
    <row r="1929" s="166" customFormat="1"/>
    <row r="1930" s="166" customFormat="1"/>
    <row r="1931" s="166" customFormat="1"/>
    <row r="1932" s="166" customFormat="1"/>
    <row r="1933" s="166" customFormat="1"/>
    <row r="1934" s="166" customFormat="1"/>
    <row r="1935" s="166" customFormat="1"/>
    <row r="1936" s="166" customFormat="1"/>
    <row r="1937" s="166" customFormat="1"/>
    <row r="1938" s="166" customFormat="1"/>
    <row r="1939" s="166" customFormat="1"/>
    <row r="1940" s="166" customFormat="1"/>
    <row r="1941" s="166" customFormat="1"/>
    <row r="1942" s="166" customFormat="1"/>
    <row r="1943" s="166" customFormat="1"/>
    <row r="1944" s="166" customFormat="1"/>
    <row r="1945" s="166" customFormat="1"/>
    <row r="1946" s="166" customFormat="1"/>
    <row r="1947" s="166" customFormat="1"/>
    <row r="1948" s="166" customFormat="1"/>
    <row r="1949" s="166" customFormat="1"/>
    <row r="1950" s="166" customFormat="1"/>
    <row r="1951" s="166" customFormat="1"/>
    <row r="1952" s="166" customFormat="1"/>
    <row r="1953" s="166" customFormat="1"/>
    <row r="1954" s="166" customFormat="1"/>
    <row r="1955" s="166" customFormat="1"/>
    <row r="1956" s="166" customFormat="1"/>
    <row r="1957" s="166" customFormat="1"/>
    <row r="1958" s="166" customFormat="1"/>
    <row r="1959" s="166" customFormat="1"/>
    <row r="1960" s="166" customFormat="1"/>
    <row r="1961" s="166" customFormat="1"/>
    <row r="1962" s="166" customFormat="1"/>
    <row r="1963" s="166" customFormat="1"/>
    <row r="1964" s="166" customFormat="1"/>
    <row r="1965" s="166" customFormat="1"/>
    <row r="1966" s="166" customFormat="1"/>
    <row r="1967" s="166" customFormat="1"/>
    <row r="1968" s="166" customFormat="1"/>
    <row r="1969" s="166" customFormat="1"/>
    <row r="1970" s="166" customFormat="1"/>
    <row r="1971" s="166" customFormat="1"/>
    <row r="1972" s="166" customFormat="1"/>
    <row r="1973" s="166" customFormat="1"/>
    <row r="1974" s="166" customFormat="1"/>
    <row r="1975" s="166" customFormat="1"/>
    <row r="1976" s="166" customFormat="1"/>
    <row r="1977" s="166" customFormat="1"/>
    <row r="1978" s="166" customFormat="1"/>
    <row r="1979" s="166" customFormat="1"/>
    <row r="1980" s="166" customFormat="1"/>
    <row r="1981" s="166" customFormat="1"/>
    <row r="1982" s="166" customFormat="1"/>
    <row r="1983" s="166" customFormat="1"/>
    <row r="1984" s="166" customFormat="1"/>
    <row r="1985" s="166" customFormat="1"/>
    <row r="1986" s="166" customFormat="1"/>
    <row r="1987" s="166" customFormat="1"/>
    <row r="1988" s="166" customFormat="1"/>
    <row r="1989" s="166" customFormat="1"/>
    <row r="1990" s="166" customFormat="1"/>
    <row r="1991" s="166" customFormat="1"/>
    <row r="1992" s="166" customFormat="1"/>
    <row r="1993" s="166" customFormat="1"/>
    <row r="1994" s="166" customFormat="1"/>
    <row r="1995" s="166" customFormat="1"/>
    <row r="1996" s="166" customFormat="1"/>
    <row r="1997" s="166" customFormat="1"/>
    <row r="1998" s="166" customFormat="1"/>
    <row r="1999" s="166" customFormat="1"/>
    <row r="2000" s="166" customFormat="1"/>
    <row r="2001" s="166" customFormat="1"/>
    <row r="2002" s="166" customFormat="1"/>
    <row r="2003" s="166" customFormat="1"/>
    <row r="2004" s="166" customFormat="1"/>
    <row r="2005" s="166" customFormat="1"/>
    <row r="2006" s="166" customFormat="1"/>
    <row r="2007" s="166" customFormat="1"/>
    <row r="2008" s="166" customFormat="1"/>
    <row r="2009" s="166" customFormat="1"/>
    <row r="2010" s="166" customFormat="1"/>
    <row r="2011" s="166" customFormat="1"/>
    <row r="2012" s="166" customFormat="1"/>
    <row r="2013" s="166" customFormat="1"/>
    <row r="2014" s="166" customFormat="1"/>
    <row r="2015" s="166" customFormat="1"/>
    <row r="2016" s="166" customFormat="1"/>
    <row r="2017" s="166" customFormat="1"/>
    <row r="2018" s="166" customFormat="1"/>
    <row r="2019" s="166" customFormat="1"/>
    <row r="2020" s="166" customFormat="1"/>
    <row r="2021" s="166" customFormat="1"/>
    <row r="2022" s="166" customFormat="1"/>
    <row r="2023" s="166" customFormat="1"/>
    <row r="2024" s="166" customFormat="1"/>
    <row r="2025" s="166" customFormat="1"/>
    <row r="2026" s="166" customFormat="1"/>
    <row r="2027" s="166" customFormat="1"/>
    <row r="2028" s="166" customFormat="1"/>
    <row r="2029" s="166" customFormat="1"/>
    <row r="2030" s="166" customFormat="1"/>
    <row r="2031" s="166" customFormat="1"/>
    <row r="2032" s="166" customFormat="1"/>
    <row r="2033" s="166" customFormat="1"/>
    <row r="2034" s="166" customFormat="1"/>
    <row r="2035" s="166" customFormat="1"/>
    <row r="2036" s="166" customFormat="1"/>
    <row r="2037" s="166" customFormat="1"/>
    <row r="2038" s="166" customFormat="1"/>
    <row r="2039" s="166" customFormat="1"/>
    <row r="2040" s="166" customFormat="1"/>
    <row r="2041" s="166" customFormat="1"/>
    <row r="2042" s="166" customFormat="1"/>
    <row r="2043" s="166" customFormat="1"/>
    <row r="2044" s="166" customFormat="1"/>
    <row r="2045" s="166" customFormat="1"/>
    <row r="2046" s="166" customFormat="1"/>
    <row r="2047" s="166" customFormat="1"/>
    <row r="2048" s="166" customFormat="1"/>
    <row r="2049" s="166" customFormat="1"/>
    <row r="2050" s="166" customFormat="1"/>
    <row r="2051" s="166" customFormat="1"/>
    <row r="2052" s="166" customFormat="1"/>
    <row r="2053" s="166" customFormat="1"/>
    <row r="2054" s="166" customFormat="1"/>
    <row r="2055" s="166" customFormat="1"/>
    <row r="2056" s="166" customFormat="1"/>
    <row r="2057" s="166" customFormat="1"/>
    <row r="2058" s="166" customFormat="1"/>
    <row r="2059" s="166" customFormat="1"/>
    <row r="2060" s="166" customFormat="1"/>
    <row r="2061" s="166" customFormat="1"/>
    <row r="2062" s="166" customFormat="1"/>
    <row r="2063" s="166" customFormat="1"/>
    <row r="2064" s="166" customFormat="1"/>
    <row r="2065" s="166" customFormat="1"/>
    <row r="2066" s="166" customFormat="1"/>
    <row r="2067" s="166" customFormat="1"/>
    <row r="2068" s="166" customFormat="1"/>
    <row r="2069" s="166" customFormat="1"/>
    <row r="2070" s="166" customFormat="1"/>
    <row r="2071" s="166" customFormat="1"/>
    <row r="2072" s="166" customFormat="1"/>
    <row r="2073" s="166" customFormat="1"/>
    <row r="2074" s="166" customFormat="1"/>
    <row r="2075" s="166" customFormat="1"/>
    <row r="2076" s="166" customFormat="1"/>
    <row r="2077" s="166" customFormat="1"/>
    <row r="2078" s="166" customFormat="1"/>
    <row r="2079" s="166" customFormat="1"/>
    <row r="2080" s="166" customFormat="1"/>
    <row r="2081" s="166" customFormat="1"/>
    <row r="2082" s="166" customFormat="1"/>
    <row r="2083" s="166" customFormat="1"/>
    <row r="2084" s="166" customFormat="1"/>
    <row r="2085" s="166" customFormat="1"/>
    <row r="2086" s="166" customFormat="1"/>
    <row r="2087" s="166" customFormat="1"/>
    <row r="2088" s="166" customFormat="1"/>
    <row r="2089" s="166" customFormat="1"/>
    <row r="2090" s="166" customFormat="1"/>
    <row r="2091" s="166" customFormat="1"/>
    <row r="2092" s="166" customFormat="1"/>
    <row r="2093" s="166" customFormat="1"/>
    <row r="2094" s="166" customFormat="1"/>
    <row r="2095" s="166" customFormat="1"/>
    <row r="2096" s="166" customFormat="1"/>
    <row r="2097" s="166" customFormat="1"/>
    <row r="2098" s="166" customFormat="1"/>
    <row r="2099" s="166" customFormat="1"/>
    <row r="2100" s="166" customFormat="1"/>
    <row r="2101" s="166" customFormat="1"/>
    <row r="2102" s="166" customFormat="1"/>
    <row r="2103" s="166" customFormat="1"/>
    <row r="2104" s="166" customFormat="1"/>
    <row r="2105" s="166" customFormat="1"/>
    <row r="2106" s="166" customFormat="1"/>
    <row r="2107" s="166" customFormat="1"/>
    <row r="2108" s="166" customFormat="1"/>
    <row r="2109" s="166" customFormat="1"/>
    <row r="2110" s="166" customFormat="1"/>
    <row r="2111" s="166" customFormat="1"/>
    <row r="2112" s="166" customFormat="1"/>
    <row r="2113" s="166" customFormat="1"/>
    <row r="2114" s="166" customFormat="1"/>
    <row r="2115" s="166" customFormat="1"/>
    <row r="2116" s="166" customFormat="1"/>
    <row r="2117" s="166" customFormat="1"/>
    <row r="2118" s="166" customFormat="1"/>
    <row r="2119" s="166" customFormat="1"/>
    <row r="2120" s="166" customFormat="1"/>
    <row r="2121" s="166" customFormat="1"/>
    <row r="2122" s="166" customFormat="1"/>
    <row r="2123" s="166" customFormat="1"/>
    <row r="2124" s="166" customFormat="1"/>
    <row r="2125" s="166" customFormat="1"/>
    <row r="2126" s="166" customFormat="1"/>
    <row r="2127" s="166" customFormat="1"/>
    <row r="2128" s="166" customFormat="1"/>
    <row r="2129" s="166" customFormat="1"/>
    <row r="2130" s="166" customFormat="1"/>
    <row r="2131" s="166" customFormat="1"/>
    <row r="2132" s="166" customFormat="1"/>
    <row r="2133" s="166" customFormat="1"/>
    <row r="2134" s="166" customFormat="1"/>
    <row r="2135" s="166" customFormat="1"/>
    <row r="2136" s="166" customFormat="1"/>
    <row r="2137" s="166" customFormat="1"/>
    <row r="2138" s="166" customFormat="1"/>
    <row r="2139" s="166" customFormat="1"/>
    <row r="2140" s="166" customFormat="1"/>
    <row r="2141" s="166" customFormat="1"/>
    <row r="2142" s="166" customFormat="1"/>
    <row r="2143" s="166" customFormat="1"/>
    <row r="2144" s="166" customFormat="1"/>
    <row r="2145" s="166" customFormat="1"/>
    <row r="2146" s="166" customFormat="1"/>
    <row r="2147" s="166" customFormat="1"/>
    <row r="2148" s="166" customFormat="1"/>
    <row r="2149" s="166" customFormat="1"/>
    <row r="2150" s="166" customFormat="1"/>
    <row r="2151" s="166" customFormat="1"/>
    <row r="2152" s="166" customFormat="1"/>
    <row r="2153" s="166" customFormat="1"/>
    <row r="2154" s="166" customFormat="1"/>
    <row r="2155" s="166" customFormat="1"/>
    <row r="2156" s="166" customFormat="1"/>
    <row r="2157" s="166" customFormat="1"/>
    <row r="2158" s="166" customFormat="1"/>
    <row r="2159" s="166" customFormat="1"/>
    <row r="2160" s="166" customFormat="1"/>
    <row r="2161" s="166" customFormat="1"/>
    <row r="2162" s="166" customFormat="1"/>
    <row r="2163" s="166" customFormat="1"/>
    <row r="2164" s="166" customFormat="1"/>
    <row r="2165" s="166" customFormat="1"/>
    <row r="2166" s="166" customFormat="1"/>
    <row r="2167" s="166" customFormat="1"/>
    <row r="2168" s="166" customFormat="1"/>
    <row r="2169" s="166" customFormat="1"/>
    <row r="2170" s="166" customFormat="1"/>
    <row r="2171" s="166" customFormat="1"/>
    <row r="2172" s="166" customFormat="1"/>
    <row r="2173" s="166" customFormat="1"/>
    <row r="2174" s="166" customFormat="1"/>
    <row r="2175" s="166" customFormat="1"/>
    <row r="2176" s="166" customFormat="1"/>
    <row r="2177" s="166" customFormat="1"/>
    <row r="2178" s="166" customFormat="1"/>
    <row r="2179" s="166" customFormat="1"/>
    <row r="2180" s="166" customFormat="1"/>
    <row r="2181" s="166" customFormat="1"/>
    <row r="2182" s="166" customFormat="1"/>
    <row r="2183" s="166" customFormat="1"/>
    <row r="2184" s="166" customFormat="1"/>
    <row r="2185" s="166" customFormat="1"/>
    <row r="2186" s="166" customFormat="1"/>
    <row r="2187" s="166" customFormat="1"/>
    <row r="2188" s="166" customFormat="1"/>
    <row r="2189" s="166" customFormat="1"/>
    <row r="2190" s="166" customFormat="1"/>
    <row r="2191" s="166" customFormat="1"/>
    <row r="2192" s="166" customFormat="1"/>
    <row r="2193" s="166" customFormat="1"/>
    <row r="2194" s="166" customFormat="1"/>
    <row r="2195" s="166" customFormat="1"/>
    <row r="2196" s="166" customFormat="1"/>
    <row r="2197" s="166" customFormat="1"/>
    <row r="2198" s="166" customFormat="1"/>
    <row r="2199" s="166" customFormat="1"/>
    <row r="2200" s="166" customFormat="1"/>
    <row r="2201" s="166" customFormat="1"/>
    <row r="2202" s="166" customFormat="1"/>
    <row r="2203" s="166" customFormat="1"/>
    <row r="2204" s="166" customFormat="1"/>
    <row r="2205" s="166" customFormat="1"/>
    <row r="2206" s="166" customFormat="1"/>
    <row r="2207" s="166" customFormat="1"/>
    <row r="2208" s="166" customFormat="1"/>
    <row r="2209" s="166" customFormat="1"/>
    <row r="2210" s="166" customFormat="1"/>
    <row r="2211" s="166" customFormat="1"/>
    <row r="2212" s="166" customFormat="1"/>
    <row r="2213" s="166" customFormat="1"/>
    <row r="2214" s="166" customFormat="1"/>
    <row r="2215" s="166" customFormat="1"/>
    <row r="2216" s="166" customFormat="1"/>
    <row r="2217" s="166" customFormat="1"/>
    <row r="2218" s="166" customFormat="1"/>
    <row r="2219" s="166" customFormat="1"/>
    <row r="2220" s="166" customFormat="1"/>
    <row r="2221" s="166" customFormat="1"/>
    <row r="2222" s="166" customFormat="1"/>
    <row r="2223" s="166" customFormat="1"/>
    <row r="2224" s="166" customFormat="1"/>
    <row r="2225" s="166" customFormat="1"/>
    <row r="2226" s="166" customFormat="1"/>
    <row r="2227" s="166" customFormat="1"/>
    <row r="2228" s="166" customFormat="1"/>
    <row r="2229" s="166" customFormat="1"/>
    <row r="2230" s="166" customFormat="1"/>
    <row r="2231" s="166" customFormat="1"/>
    <row r="2232" s="166" customFormat="1"/>
    <row r="2233" s="166" customFormat="1"/>
    <row r="2234" s="166" customFormat="1"/>
    <row r="2235" s="166" customFormat="1"/>
    <row r="2236" s="166" customFormat="1"/>
    <row r="2237" s="166" customFormat="1"/>
    <row r="2238" s="166" customFormat="1"/>
    <row r="2239" s="166" customFormat="1"/>
    <row r="2240" s="166" customFormat="1"/>
    <row r="2241" s="166" customFormat="1"/>
    <row r="2242" s="166" customFormat="1"/>
    <row r="2243" s="166" customFormat="1"/>
    <row r="2244" s="166" customFormat="1"/>
    <row r="2245" s="166" customFormat="1"/>
    <row r="2246" s="166" customFormat="1"/>
    <row r="2247" s="166" customFormat="1"/>
    <row r="2248" s="166" customFormat="1"/>
    <row r="2249" s="166" customFormat="1"/>
    <row r="2250" s="166" customFormat="1"/>
    <row r="2251" s="166" customFormat="1"/>
    <row r="2252" s="166" customFormat="1"/>
    <row r="2253" s="166" customFormat="1"/>
    <row r="2254" s="166" customFormat="1"/>
    <row r="2255" s="166" customFormat="1"/>
    <row r="2256" s="166" customFormat="1"/>
    <row r="2257" s="166" customFormat="1"/>
    <row r="2258" s="166" customFormat="1"/>
    <row r="2259" s="166" customFormat="1"/>
    <row r="2260" s="166" customFormat="1"/>
    <row r="2261" s="166" customFormat="1"/>
    <row r="2262" s="166" customFormat="1"/>
    <row r="2263" s="166" customFormat="1"/>
    <row r="2264" s="166" customFormat="1"/>
    <row r="2265" s="166" customFormat="1"/>
    <row r="2266" s="166" customFormat="1"/>
    <row r="2267" s="166" customFormat="1"/>
    <row r="2268" s="166" customFormat="1"/>
    <row r="2269" s="166" customFormat="1"/>
    <row r="2270" s="166" customFormat="1"/>
    <row r="2271" s="166" customFormat="1"/>
    <row r="2272" s="166" customFormat="1"/>
    <row r="2273" s="166" customFormat="1"/>
    <row r="2274" s="166" customFormat="1"/>
    <row r="2275" s="166" customFormat="1"/>
    <row r="2276" s="166" customFormat="1"/>
    <row r="2277" s="166" customFormat="1"/>
    <row r="2278" s="166" customFormat="1"/>
    <row r="2279" s="166" customFormat="1"/>
    <row r="2280" s="166" customFormat="1"/>
    <row r="2281" s="166" customFormat="1"/>
    <row r="2282" s="166" customFormat="1"/>
    <row r="2283" s="166" customFormat="1"/>
    <row r="2284" s="166" customFormat="1"/>
    <row r="2285" s="166" customFormat="1"/>
    <row r="2286" s="166" customFormat="1"/>
    <row r="2287" s="166" customFormat="1"/>
    <row r="2288" s="166" customFormat="1"/>
    <row r="2289" s="166" customFormat="1"/>
    <row r="2290" s="166" customFormat="1"/>
    <row r="2291" s="166" customFormat="1"/>
    <row r="2292" s="166" customFormat="1"/>
    <row r="2293" s="166" customFormat="1"/>
    <row r="2294" s="166" customFormat="1"/>
    <row r="2295" s="166" customFormat="1"/>
    <row r="2296" s="166" customFormat="1"/>
    <row r="2297" s="166" customFormat="1"/>
    <row r="2298" s="166" customFormat="1"/>
    <row r="2299" s="166" customFormat="1"/>
    <row r="2300" s="166" customFormat="1"/>
    <row r="2301" s="166" customFormat="1"/>
    <row r="2302" s="166" customFormat="1"/>
    <row r="2303" s="166" customFormat="1"/>
    <row r="2304" s="166" customFormat="1"/>
    <row r="2305" s="166" customFormat="1"/>
    <row r="2306" s="166" customFormat="1"/>
    <row r="2307" s="166" customFormat="1"/>
    <row r="2308" s="166" customFormat="1"/>
    <row r="2309" s="166" customFormat="1"/>
    <row r="2310" s="166" customFormat="1"/>
    <row r="2311" s="166" customFormat="1"/>
    <row r="2312" s="166" customFormat="1"/>
    <row r="2313" s="166" customFormat="1"/>
    <row r="2314" s="166" customFormat="1"/>
    <row r="2315" s="166" customFormat="1"/>
    <row r="2316" s="166" customFormat="1"/>
    <row r="2317" s="166" customFormat="1"/>
    <row r="2318" s="166" customFormat="1"/>
    <row r="2319" s="166" customFormat="1"/>
    <row r="2320" s="166" customFormat="1"/>
    <row r="2321" s="166" customFormat="1"/>
    <row r="2322" s="166" customFormat="1"/>
    <row r="2323" s="166" customFormat="1"/>
    <row r="2324" s="166" customFormat="1"/>
    <row r="2325" s="166" customFormat="1"/>
    <row r="2326" s="166" customFormat="1"/>
    <row r="2327" s="166" customFormat="1"/>
    <row r="2328" s="166" customFormat="1"/>
    <row r="2329" s="166" customFormat="1"/>
    <row r="2330" s="166" customFormat="1"/>
    <row r="2331" s="166" customFormat="1"/>
    <row r="2332" s="166" customFormat="1"/>
    <row r="2333" s="166" customFormat="1"/>
    <row r="2334" s="166" customFormat="1"/>
    <row r="2335" s="166" customFormat="1"/>
    <row r="2336" s="166" customFormat="1"/>
    <row r="2337" s="166" customFormat="1"/>
    <row r="2338" s="166" customFormat="1"/>
    <row r="2339" s="166" customFormat="1"/>
    <row r="2340" s="166" customFormat="1"/>
    <row r="2341" s="166" customFormat="1"/>
    <row r="2342" s="166" customFormat="1"/>
    <row r="2343" s="166" customFormat="1"/>
    <row r="2344" s="166" customFormat="1"/>
    <row r="2345" s="166" customFormat="1"/>
    <row r="2346" s="166" customFormat="1"/>
    <row r="2347" s="166" customFormat="1"/>
    <row r="2348" s="166" customFormat="1"/>
    <row r="2349" s="166" customFormat="1"/>
    <row r="2350" s="166" customFormat="1"/>
    <row r="2351" s="166" customFormat="1"/>
    <row r="2352" s="166" customFormat="1"/>
    <row r="2353" s="166" customFormat="1"/>
    <row r="2354" s="166" customFormat="1"/>
    <row r="2355" s="166" customFormat="1"/>
    <row r="2356" s="166" customFormat="1"/>
    <row r="2357" s="166" customFormat="1"/>
    <row r="2358" s="166" customFormat="1"/>
    <row r="2359" s="166" customFormat="1"/>
    <row r="2360" s="166" customFormat="1"/>
    <row r="2361" s="166" customFormat="1"/>
    <row r="2362" s="166" customFormat="1"/>
    <row r="2363" s="166" customFormat="1"/>
    <row r="2364" s="166" customFormat="1"/>
    <row r="2365" s="166" customFormat="1"/>
    <row r="2366" s="166" customFormat="1"/>
    <row r="2367" s="166" customFormat="1"/>
    <row r="2368" s="166" customFormat="1"/>
    <row r="2369" s="166" customFormat="1"/>
    <row r="2370" s="166" customFormat="1"/>
    <row r="2371" s="166" customFormat="1"/>
    <row r="2372" s="166" customFormat="1"/>
    <row r="2373" s="166" customFormat="1"/>
    <row r="2374" s="166" customFormat="1"/>
    <row r="2375" s="166" customFormat="1"/>
    <row r="2376" s="166" customFormat="1"/>
    <row r="2377" s="166" customFormat="1"/>
    <row r="2378" s="166" customFormat="1"/>
    <row r="2379" s="166" customFormat="1"/>
    <row r="2380" s="166" customFormat="1"/>
    <row r="2381" s="166" customFormat="1"/>
    <row r="2382" s="166" customFormat="1"/>
    <row r="2383" s="166" customFormat="1"/>
    <row r="2384" s="166" customFormat="1"/>
    <row r="2385" s="166" customFormat="1"/>
    <row r="2386" s="166" customFormat="1"/>
    <row r="2387" s="166" customFormat="1"/>
    <row r="2388" s="166" customFormat="1"/>
    <row r="2389" s="166" customFormat="1"/>
    <row r="2390" s="166" customFormat="1"/>
    <row r="2391" s="166" customFormat="1"/>
    <row r="2392" s="166" customFormat="1"/>
    <row r="2393" s="166" customFormat="1"/>
    <row r="2394" s="166" customFormat="1"/>
    <row r="2395" s="166" customFormat="1"/>
    <row r="2396" s="166" customFormat="1"/>
    <row r="2397" s="166" customFormat="1"/>
    <row r="2398" s="166" customFormat="1"/>
    <row r="2399" s="166" customFormat="1"/>
    <row r="2400" s="166" customFormat="1"/>
    <row r="2401" s="166" customFormat="1"/>
    <row r="2402" s="166" customFormat="1"/>
    <row r="2403" s="166" customFormat="1"/>
    <row r="2404" s="166" customFormat="1"/>
    <row r="2405" s="166" customFormat="1"/>
    <row r="2406" s="166" customFormat="1"/>
    <row r="2407" s="166" customFormat="1"/>
    <row r="2408" s="166" customFormat="1"/>
    <row r="2409" s="166" customFormat="1"/>
    <row r="2410" s="166" customFormat="1"/>
    <row r="2411" s="166" customFormat="1"/>
    <row r="2412" s="166" customFormat="1"/>
    <row r="2413" s="166" customFormat="1"/>
    <row r="2414" s="166" customFormat="1"/>
    <row r="2415" s="166" customFormat="1"/>
    <row r="2416" s="166" customFormat="1"/>
    <row r="2417" s="166" customFormat="1"/>
    <row r="2418" s="166" customFormat="1"/>
    <row r="2419" s="166" customFormat="1"/>
    <row r="2420" s="166" customFormat="1"/>
    <row r="2421" s="166" customFormat="1"/>
    <row r="2422" s="166" customFormat="1"/>
    <row r="2423" s="166" customFormat="1"/>
    <row r="2424" s="166" customFormat="1"/>
    <row r="2425" s="166" customFormat="1"/>
    <row r="2426" s="166" customFormat="1"/>
    <row r="2427" s="166" customFormat="1"/>
    <row r="2428" s="166" customFormat="1"/>
    <row r="2429" s="166" customFormat="1"/>
    <row r="2430" s="166" customFormat="1"/>
    <row r="2431" s="166" customFormat="1"/>
    <row r="2432" s="166" customFormat="1"/>
    <row r="2433" s="166" customFormat="1"/>
    <row r="2434" s="166" customFormat="1"/>
    <row r="2435" s="166" customFormat="1"/>
    <row r="2436" s="166" customFormat="1"/>
    <row r="2437" s="166" customFormat="1"/>
    <row r="2438" s="166" customFormat="1"/>
    <row r="2439" s="166" customFormat="1"/>
    <row r="2440" s="166" customFormat="1"/>
    <row r="2441" s="166" customFormat="1"/>
    <row r="2442" s="166" customFormat="1"/>
    <row r="2443" s="166" customFormat="1"/>
    <row r="2444" s="166" customFormat="1"/>
    <row r="2445" s="166" customFormat="1"/>
    <row r="2446" s="166" customFormat="1"/>
    <row r="2447" s="166" customFormat="1"/>
    <row r="2448" s="166" customFormat="1"/>
    <row r="2449" s="166" customFormat="1"/>
    <row r="2450" s="166" customFormat="1"/>
    <row r="2451" s="166" customFormat="1"/>
    <row r="2452" s="166" customFormat="1"/>
    <row r="2453" s="166" customFormat="1"/>
    <row r="2454" s="166" customFormat="1"/>
    <row r="2455" s="166" customFormat="1"/>
    <row r="2456" s="166" customFormat="1"/>
    <row r="2457" s="166" customFormat="1"/>
    <row r="2458" s="166" customFormat="1"/>
    <row r="2459" s="166" customFormat="1"/>
    <row r="2460" s="166" customFormat="1"/>
    <row r="2461" s="166" customFormat="1"/>
    <row r="2462" s="166" customFormat="1"/>
    <row r="2463" s="166" customFormat="1"/>
    <row r="2464" s="166" customFormat="1"/>
    <row r="2465" s="166" customFormat="1"/>
    <row r="2466" s="166" customFormat="1"/>
    <row r="2467" s="166" customFormat="1"/>
    <row r="2468" s="166" customFormat="1"/>
    <row r="2469" s="166" customFormat="1"/>
    <row r="2470" s="166" customFormat="1"/>
    <row r="2471" s="166" customFormat="1"/>
    <row r="2472" s="166" customFormat="1"/>
    <row r="2473" s="166" customFormat="1"/>
    <row r="2474" s="166" customFormat="1"/>
    <row r="2475" s="166" customFormat="1"/>
    <row r="2476" s="166" customFormat="1"/>
    <row r="2477" s="166" customFormat="1"/>
    <row r="2478" s="166" customFormat="1"/>
    <row r="2479" s="166" customFormat="1"/>
    <row r="2480" s="166" customFormat="1"/>
    <row r="2481" s="166" customFormat="1"/>
    <row r="2482" s="166" customFormat="1"/>
    <row r="2483" s="166" customFormat="1"/>
    <row r="2484" s="166" customFormat="1"/>
    <row r="2485" s="166" customFormat="1"/>
    <row r="2486" s="166" customFormat="1"/>
    <row r="2487" s="166" customFormat="1"/>
    <row r="2488" s="166" customFormat="1"/>
    <row r="2489" s="166" customFormat="1"/>
    <row r="2490" s="166" customFormat="1"/>
    <row r="2491" s="166" customFormat="1"/>
    <row r="2492" s="166" customFormat="1"/>
    <row r="2493" s="166" customFormat="1"/>
    <row r="2494" s="166" customFormat="1"/>
    <row r="2495" s="166" customFormat="1"/>
    <row r="2496" s="166" customFormat="1"/>
    <row r="2497" s="166" customFormat="1"/>
    <row r="2498" s="166" customFormat="1"/>
    <row r="2499" s="166" customFormat="1"/>
    <row r="2500" s="166" customFormat="1"/>
    <row r="2501" s="166" customFormat="1"/>
    <row r="2502" s="166" customFormat="1"/>
    <row r="2503" s="166" customFormat="1"/>
    <row r="2504" s="166" customFormat="1"/>
    <row r="2505" s="166" customFormat="1"/>
    <row r="2506" s="166" customFormat="1"/>
    <row r="2507" s="166" customFormat="1"/>
    <row r="2508" s="166" customFormat="1"/>
    <row r="2509" s="166" customFormat="1"/>
    <row r="2510" s="166" customFormat="1"/>
    <row r="2511" s="166" customFormat="1"/>
    <row r="2512" s="166" customFormat="1"/>
    <row r="2513" s="166" customFormat="1"/>
    <row r="2514" s="166" customFormat="1"/>
    <row r="2515" s="166" customFormat="1"/>
    <row r="2516" s="166" customFormat="1"/>
    <row r="2517" s="166" customFormat="1"/>
    <row r="2518" s="166" customFormat="1"/>
    <row r="2519" s="166" customFormat="1"/>
    <row r="2520" s="166" customFormat="1"/>
    <row r="2521" s="166" customFormat="1"/>
    <row r="2522" s="166" customFormat="1"/>
    <row r="2523" s="166" customFormat="1"/>
    <row r="2524" s="166" customFormat="1"/>
    <row r="2525" s="166" customFormat="1"/>
    <row r="2526" s="166" customFormat="1"/>
    <row r="2527" s="166" customFormat="1"/>
    <row r="2528" s="166" customFormat="1"/>
    <row r="2529" s="166" customFormat="1"/>
    <row r="2530" s="166" customFormat="1"/>
    <row r="2531" s="166" customFormat="1"/>
    <row r="2532" s="166" customFormat="1"/>
    <row r="2533" s="166" customFormat="1"/>
    <row r="2534" s="166" customFormat="1"/>
    <row r="2535" s="166" customFormat="1"/>
    <row r="2536" s="166" customFormat="1"/>
    <row r="2537" s="166" customFormat="1"/>
    <row r="2538" s="166" customFormat="1"/>
    <row r="2539" s="166" customFormat="1"/>
    <row r="2540" s="166" customFormat="1"/>
    <row r="2541" s="166" customFormat="1"/>
    <row r="2542" s="166" customFormat="1"/>
    <row r="2543" s="166" customFormat="1"/>
    <row r="2544" s="166" customFormat="1"/>
    <row r="2545" s="166" customFormat="1"/>
    <row r="2546" s="166" customFormat="1"/>
    <row r="2547" s="166" customFormat="1"/>
    <row r="2548" s="166" customFormat="1"/>
    <row r="2549" s="166" customFormat="1"/>
    <row r="2550" s="166" customFormat="1"/>
    <row r="2551" s="166" customFormat="1"/>
    <row r="2552" s="166" customFormat="1"/>
    <row r="2553" s="166" customFormat="1"/>
    <row r="2554" s="166" customFormat="1"/>
    <row r="2555" s="166" customFormat="1"/>
    <row r="2556" s="166" customFormat="1"/>
    <row r="2557" s="166" customFormat="1"/>
    <row r="2558" s="166" customFormat="1"/>
    <row r="2559" s="166" customFormat="1"/>
    <row r="2560" s="166" customFormat="1"/>
    <row r="2561" s="166" customFormat="1"/>
    <row r="2562" s="166" customFormat="1"/>
    <row r="2563" s="166" customFormat="1"/>
    <row r="2564" s="166" customFormat="1"/>
    <row r="2565" s="166" customFormat="1"/>
    <row r="2566" s="166" customFormat="1"/>
    <row r="2567" s="166" customFormat="1"/>
    <row r="2568" s="166" customFormat="1"/>
    <row r="2569" s="166" customFormat="1"/>
    <row r="2570" s="166" customFormat="1"/>
    <row r="2571" s="166" customFormat="1"/>
    <row r="2572" s="166" customFormat="1"/>
    <row r="2573" s="166" customFormat="1"/>
    <row r="2574" s="166" customFormat="1"/>
    <row r="2575" s="166" customFormat="1"/>
    <row r="2576" s="166" customFormat="1"/>
    <row r="2577" s="166" customFormat="1"/>
    <row r="2578" s="166" customFormat="1"/>
    <row r="2579" s="166" customFormat="1"/>
    <row r="2580" s="166" customFormat="1"/>
    <row r="2581" s="166" customFormat="1"/>
    <row r="2582" s="166" customFormat="1"/>
    <row r="2583" s="166" customFormat="1"/>
    <row r="2584" s="166" customFormat="1"/>
    <row r="2585" s="166" customFormat="1"/>
    <row r="2586" s="166" customFormat="1"/>
    <row r="2587" s="166" customFormat="1"/>
    <row r="2588" s="166" customFormat="1"/>
    <row r="2589" s="166" customFormat="1"/>
    <row r="2590" s="166" customFormat="1"/>
    <row r="2591" s="166" customFormat="1"/>
    <row r="2592" s="166" customFormat="1"/>
    <row r="2593" s="166" customFormat="1"/>
    <row r="2594" s="166" customFormat="1"/>
    <row r="2595" s="166" customFormat="1"/>
    <row r="2596" s="166" customFormat="1"/>
    <row r="2597" s="166" customFormat="1"/>
    <row r="2598" s="166" customFormat="1"/>
    <row r="2599" s="166" customFormat="1"/>
    <row r="2600" s="166" customFormat="1"/>
    <row r="2601" s="166" customFormat="1"/>
    <row r="2602" s="166" customFormat="1"/>
    <row r="2603" s="166" customFormat="1"/>
    <row r="2604" s="166" customFormat="1"/>
    <row r="2605" s="166" customFormat="1"/>
    <row r="2606" s="166" customFormat="1"/>
    <row r="2607" s="166" customFormat="1"/>
    <row r="2608" s="166" customFormat="1"/>
    <row r="2609" s="166" customFormat="1"/>
    <row r="2610" s="166" customFormat="1"/>
    <row r="2611" s="166" customFormat="1"/>
    <row r="2612" s="166" customFormat="1"/>
    <row r="2613" s="166" customFormat="1"/>
    <row r="2614" s="166" customFormat="1"/>
    <row r="2615" s="166" customFormat="1"/>
    <row r="2616" s="166" customFormat="1"/>
    <row r="2617" s="166" customFormat="1"/>
    <row r="2618" s="166" customFormat="1"/>
    <row r="2619" s="166" customFormat="1"/>
    <row r="2620" s="166" customFormat="1"/>
    <row r="2621" s="166" customFormat="1"/>
    <row r="2622" s="166" customFormat="1"/>
    <row r="2623" s="166" customFormat="1"/>
    <row r="2624" s="166" customFormat="1"/>
    <row r="2625" s="166" customFormat="1"/>
    <row r="2626" s="166" customFormat="1"/>
    <row r="2627" s="166" customFormat="1"/>
    <row r="2628" s="166" customFormat="1"/>
    <row r="2629" s="166" customFormat="1"/>
    <row r="2630" s="166" customFormat="1"/>
    <row r="2631" s="166" customFormat="1"/>
    <row r="2632" s="166" customFormat="1"/>
    <row r="2633" s="166" customFormat="1"/>
    <row r="2634" s="166" customFormat="1"/>
    <row r="2635" s="166" customFormat="1"/>
    <row r="2636" s="166" customFormat="1"/>
    <row r="2637" s="166" customFormat="1"/>
    <row r="2638" s="166" customFormat="1"/>
    <row r="2639" s="166" customFormat="1"/>
    <row r="2640" s="166" customFormat="1"/>
    <row r="2641" s="166" customFormat="1"/>
    <row r="2642" s="166" customFormat="1"/>
    <row r="2643" s="166" customFormat="1"/>
    <row r="2644" s="166" customFormat="1"/>
    <row r="2645" s="166" customFormat="1"/>
    <row r="2646" s="166" customFormat="1"/>
    <row r="2647" s="166" customFormat="1"/>
    <row r="2648" s="166" customFormat="1"/>
    <row r="2649" s="166" customFormat="1"/>
    <row r="2650" s="166" customFormat="1"/>
    <row r="2651" s="166" customFormat="1"/>
    <row r="2652" s="166" customFormat="1"/>
    <row r="2653" s="166" customFormat="1"/>
    <row r="2654" s="166" customFormat="1"/>
    <row r="2655" s="166" customFormat="1"/>
    <row r="2656" s="166" customFormat="1"/>
    <row r="2657" s="166" customFormat="1"/>
    <row r="2658" s="166" customFormat="1"/>
    <row r="2659" s="166" customFormat="1"/>
    <row r="2660" s="166" customFormat="1"/>
    <row r="2661" s="166" customFormat="1"/>
    <row r="2662" s="166" customFormat="1"/>
    <row r="2663" s="166" customFormat="1"/>
    <row r="2664" s="166" customFormat="1"/>
    <row r="2665" s="166" customFormat="1"/>
    <row r="2666" s="166" customFormat="1"/>
    <row r="2667" s="166" customFormat="1"/>
    <row r="2668" s="166" customFormat="1"/>
    <row r="2669" s="166" customFormat="1"/>
    <row r="2670" s="166" customFormat="1"/>
    <row r="2671" s="166" customFormat="1"/>
    <row r="2672" s="166" customFormat="1"/>
    <row r="2673" s="166" customFormat="1"/>
    <row r="2674" s="166" customFormat="1"/>
    <row r="2675" s="166" customFormat="1"/>
    <row r="2676" s="166" customFormat="1"/>
    <row r="2677" s="166" customFormat="1"/>
    <row r="2678" s="166" customFormat="1"/>
    <row r="2679" s="166" customFormat="1"/>
    <row r="2680" s="166" customFormat="1"/>
    <row r="2681" s="166" customFormat="1"/>
    <row r="2682" s="166" customFormat="1"/>
    <row r="2683" s="166" customFormat="1"/>
    <row r="2684" s="166" customFormat="1"/>
    <row r="2685" s="166" customFormat="1"/>
    <row r="2686" s="166" customFormat="1"/>
    <row r="2687" s="166" customFormat="1"/>
    <row r="2688" s="166" customFormat="1"/>
    <row r="2689" s="166" customFormat="1"/>
    <row r="2690" s="166" customFormat="1"/>
    <row r="2691" s="166" customFormat="1"/>
    <row r="2692" s="166" customFormat="1"/>
    <row r="2693" s="166" customFormat="1"/>
    <row r="2694" s="166" customFormat="1"/>
    <row r="2695" s="166" customFormat="1"/>
    <row r="2696" s="166" customFormat="1"/>
    <row r="2697" s="166" customFormat="1"/>
    <row r="2698" s="166" customFormat="1"/>
    <row r="2699" s="166" customFormat="1"/>
    <row r="2700" s="166" customFormat="1"/>
    <row r="2701" s="166" customFormat="1"/>
    <row r="2702" s="166" customFormat="1"/>
    <row r="2703" s="166" customFormat="1"/>
    <row r="2704" s="166" customFormat="1"/>
    <row r="2705" s="166" customFormat="1"/>
    <row r="2706" s="166" customFormat="1"/>
    <row r="2707" s="166" customFormat="1"/>
    <row r="2708" s="166" customFormat="1"/>
    <row r="2709" s="166" customFormat="1"/>
    <row r="2710" s="166" customFormat="1"/>
    <row r="2711" s="166" customFormat="1"/>
    <row r="2712" s="166" customFormat="1"/>
    <row r="2713" s="166" customFormat="1"/>
    <row r="2714" s="166" customFormat="1"/>
    <row r="2715" s="166" customFormat="1"/>
    <row r="2716" s="166" customFormat="1"/>
    <row r="2717" s="166" customFormat="1"/>
    <row r="2718" s="166" customFormat="1"/>
    <row r="2719" s="166" customFormat="1"/>
    <row r="2720" s="166" customFormat="1"/>
    <row r="2721" s="166" customFormat="1"/>
    <row r="2722" s="166" customFormat="1"/>
    <row r="2723" s="166" customFormat="1"/>
    <row r="2724" s="166" customFormat="1"/>
    <row r="2725" s="166" customFormat="1"/>
    <row r="2726" s="166" customFormat="1"/>
    <row r="2727" s="166" customFormat="1"/>
    <row r="2728" s="166" customFormat="1"/>
    <row r="2729" s="166" customFormat="1"/>
    <row r="2730" s="166" customFormat="1"/>
    <row r="2731" s="166" customFormat="1"/>
    <row r="2732" s="166" customFormat="1"/>
    <row r="2733" s="166" customFormat="1"/>
    <row r="2734" s="166" customFormat="1"/>
    <row r="2735" s="166" customFormat="1"/>
    <row r="2736" s="166" customFormat="1"/>
    <row r="2737" s="166" customFormat="1"/>
    <row r="2738" s="166" customFormat="1"/>
    <row r="2739" s="166" customFormat="1"/>
    <row r="2740" s="166" customFormat="1"/>
    <row r="2741" s="166" customFormat="1"/>
    <row r="2742" s="166" customFormat="1"/>
    <row r="2743" s="166" customFormat="1"/>
    <row r="2744" s="166" customFormat="1"/>
    <row r="2745" s="166" customFormat="1"/>
    <row r="2746" s="166" customFormat="1"/>
    <row r="2747" s="166" customFormat="1"/>
    <row r="2748" s="166" customFormat="1"/>
    <row r="2749" s="166" customFormat="1"/>
    <row r="2750" s="166" customFormat="1"/>
    <row r="2751" s="166" customFormat="1"/>
    <row r="2752" s="166" customFormat="1"/>
    <row r="2753" s="166" customFormat="1"/>
    <row r="2754" s="166" customFormat="1"/>
    <row r="2755" s="166" customFormat="1"/>
    <row r="2756" s="166" customFormat="1"/>
    <row r="2757" s="166" customFormat="1"/>
    <row r="2758" s="166" customFormat="1"/>
    <row r="2759" s="166" customFormat="1"/>
    <row r="2760" s="166" customFormat="1"/>
    <row r="2761" s="166" customFormat="1"/>
    <row r="2762" s="166" customFormat="1"/>
    <row r="2763" s="166" customFormat="1"/>
    <row r="2764" s="166" customFormat="1"/>
    <row r="2765" s="166" customFormat="1"/>
    <row r="2766" s="166" customFormat="1"/>
    <row r="2767" s="166" customFormat="1"/>
    <row r="2768" s="166" customFormat="1"/>
    <row r="2769" s="166" customFormat="1"/>
    <row r="2770" s="166" customFormat="1"/>
    <row r="2771" s="166" customFormat="1"/>
    <row r="2772" s="166" customFormat="1"/>
    <row r="2773" s="166" customFormat="1"/>
    <row r="2774" s="166" customFormat="1"/>
    <row r="2775" s="166" customFormat="1"/>
    <row r="2776" s="166" customFormat="1"/>
    <row r="2777" s="166" customFormat="1"/>
    <row r="2778" s="166" customFormat="1"/>
    <row r="2779" s="166" customFormat="1"/>
    <row r="2780" s="166" customFormat="1"/>
    <row r="2781" s="166" customFormat="1"/>
    <row r="2782" s="166" customFormat="1"/>
    <row r="2783" s="166" customFormat="1"/>
    <row r="2784" s="166" customFormat="1"/>
    <row r="2785" s="166" customFormat="1"/>
    <row r="2786" s="166" customFormat="1"/>
    <row r="2787" s="166" customFormat="1"/>
    <row r="2788" s="166" customFormat="1"/>
    <row r="2789" s="166" customFormat="1"/>
    <row r="2790" s="166" customFormat="1"/>
    <row r="2791" s="166" customFormat="1"/>
    <row r="2792" s="166" customFormat="1"/>
    <row r="2793" s="166" customFormat="1"/>
    <row r="2794" s="166" customFormat="1"/>
    <row r="2795" s="166" customFormat="1"/>
    <row r="2796" s="166" customFormat="1"/>
    <row r="2797" s="166" customFormat="1"/>
    <row r="2798" s="166" customFormat="1"/>
    <row r="2799" s="166" customFormat="1"/>
    <row r="2800" s="166" customFormat="1"/>
    <row r="2801" s="166" customFormat="1"/>
    <row r="2802" s="166" customFormat="1"/>
    <row r="2803" s="166" customFormat="1"/>
    <row r="2804" s="166" customFormat="1"/>
    <row r="2805" s="166" customFormat="1"/>
    <row r="2806" s="166" customFormat="1"/>
    <row r="2807" s="166" customFormat="1"/>
    <row r="2808" s="166" customFormat="1"/>
    <row r="2809" s="166" customFormat="1"/>
    <row r="2810" s="166" customFormat="1"/>
    <row r="2811" s="166" customFormat="1"/>
    <row r="2812" s="166" customFormat="1"/>
    <row r="2813" s="166" customFormat="1"/>
    <row r="2814" s="166" customFormat="1"/>
    <row r="2815" s="166" customFormat="1"/>
    <row r="2816" s="166" customFormat="1"/>
    <row r="2817" s="166" customFormat="1"/>
    <row r="2818" s="166" customFormat="1"/>
    <row r="2819" s="166" customFormat="1"/>
    <row r="2820" s="166" customFormat="1"/>
    <row r="2821" s="166" customFormat="1"/>
    <row r="2822" s="166" customFormat="1"/>
    <row r="2823" s="166" customFormat="1"/>
    <row r="2824" s="166" customFormat="1"/>
    <row r="2825" s="166" customFormat="1"/>
    <row r="2826" s="166" customFormat="1"/>
    <row r="2827" s="166" customFormat="1"/>
    <row r="2828" s="166" customFormat="1"/>
    <row r="2829" s="166" customFormat="1"/>
    <row r="2830" s="166" customFormat="1"/>
    <row r="2831" s="166" customFormat="1"/>
    <row r="2832" s="166" customFormat="1"/>
    <row r="2833" s="166" customFormat="1"/>
    <row r="2834" s="166" customFormat="1"/>
    <row r="2835" s="166" customFormat="1"/>
    <row r="2836" s="166" customFormat="1"/>
    <row r="2837" s="166" customFormat="1"/>
    <row r="2838" s="166" customFormat="1"/>
    <row r="2839" s="166" customFormat="1"/>
    <row r="2840" s="166" customFormat="1"/>
    <row r="2841" s="166" customFormat="1"/>
    <row r="2842" s="166" customFormat="1"/>
    <row r="2843" s="166" customFormat="1"/>
    <row r="2844" s="166" customFormat="1"/>
    <row r="2845" s="166" customFormat="1"/>
    <row r="2846" s="166" customFormat="1"/>
    <row r="2847" s="166" customFormat="1"/>
    <row r="2848" s="166" customFormat="1"/>
    <row r="2849" s="166" customFormat="1"/>
    <row r="2850" s="166" customFormat="1"/>
    <row r="2851" s="166" customFormat="1"/>
    <row r="2852" s="166" customFormat="1"/>
    <row r="2853" s="166" customFormat="1"/>
    <row r="2854" s="166" customFormat="1"/>
    <row r="2855" s="166" customFormat="1"/>
    <row r="2856" s="166" customFormat="1"/>
    <row r="2857" s="166" customFormat="1"/>
    <row r="2858" s="166" customFormat="1"/>
    <row r="2859" s="166" customFormat="1"/>
    <row r="2860" s="166" customFormat="1"/>
    <row r="2861" s="166" customFormat="1"/>
    <row r="2862" s="166" customFormat="1"/>
    <row r="2863" s="166" customFormat="1"/>
    <row r="2864" s="166" customFormat="1"/>
    <row r="2865" s="166" customFormat="1"/>
    <row r="2866" s="166" customFormat="1"/>
    <row r="2867" s="166" customFormat="1"/>
    <row r="2868" s="166" customFormat="1"/>
    <row r="2869" s="166" customFormat="1"/>
    <row r="2870" s="166" customFormat="1"/>
    <row r="2871" s="166" customFormat="1"/>
    <row r="2872" s="166" customFormat="1"/>
    <row r="2873" s="166" customFormat="1"/>
    <row r="2874" s="166" customFormat="1"/>
    <row r="2875" s="166" customFormat="1"/>
    <row r="2876" s="166" customFormat="1"/>
    <row r="2877" s="166" customFormat="1"/>
    <row r="2878" s="166" customFormat="1"/>
    <row r="2879" s="166" customFormat="1"/>
    <row r="2880" s="166" customFormat="1"/>
    <row r="2881" s="166" customFormat="1"/>
    <row r="2882" s="166" customFormat="1"/>
    <row r="2883" s="166" customFormat="1"/>
    <row r="2884" s="166" customFormat="1"/>
    <row r="2885" s="166" customFormat="1"/>
    <row r="2886" s="166" customFormat="1"/>
    <row r="2887" s="166" customFormat="1"/>
    <row r="2888" s="166" customFormat="1"/>
    <row r="2889" s="166" customFormat="1"/>
    <row r="2890" s="166" customFormat="1"/>
    <row r="2891" s="166" customFormat="1"/>
    <row r="2892" s="166" customFormat="1"/>
    <row r="2893" s="166" customFormat="1"/>
    <row r="2894" s="166" customFormat="1"/>
    <row r="2895" s="166" customFormat="1"/>
    <row r="2896" s="166" customFormat="1"/>
    <row r="2897" s="166" customFormat="1"/>
    <row r="2898" s="166" customFormat="1"/>
    <row r="2899" s="166" customFormat="1"/>
    <row r="2900" s="166" customFormat="1"/>
    <row r="2901" s="166" customFormat="1"/>
    <row r="2902" s="166" customFormat="1"/>
    <row r="2903" s="166" customFormat="1"/>
    <row r="2904" s="166" customFormat="1"/>
    <row r="2905" s="166" customFormat="1"/>
    <row r="2906" s="166" customFormat="1"/>
    <row r="2907" s="166" customFormat="1"/>
    <row r="2908" s="166" customFormat="1"/>
    <row r="2909" s="166" customFormat="1"/>
    <row r="2910" s="166" customFormat="1"/>
    <row r="2911" s="166" customFormat="1"/>
    <row r="2912" s="166" customFormat="1"/>
    <row r="2913" s="166" customFormat="1"/>
    <row r="2914" s="166" customFormat="1"/>
    <row r="2915" s="166" customFormat="1"/>
    <row r="2916" s="166" customFormat="1"/>
    <row r="2917" s="166" customFormat="1"/>
    <row r="2918" s="166" customFormat="1"/>
    <row r="2919" s="166" customFormat="1"/>
    <row r="2920" s="166" customFormat="1"/>
    <row r="2921" s="166" customFormat="1"/>
    <row r="2922" s="166" customFormat="1"/>
    <row r="2923" s="166" customFormat="1"/>
    <row r="2924" s="166" customFormat="1"/>
    <row r="2925" s="166" customFormat="1"/>
    <row r="2926" s="166" customFormat="1"/>
    <row r="2927" s="166" customFormat="1"/>
    <row r="2928" s="166" customFormat="1"/>
    <row r="2929" s="166" customFormat="1"/>
    <row r="2930" s="166" customFormat="1"/>
    <row r="2931" s="166" customFormat="1"/>
    <row r="2932" s="166" customFormat="1"/>
    <row r="2933" s="166" customFormat="1"/>
    <row r="2934" s="166" customFormat="1"/>
    <row r="2935" s="166" customFormat="1"/>
    <row r="2936" s="166" customFormat="1"/>
    <row r="2937" s="166" customFormat="1"/>
    <row r="2938" s="166" customFormat="1"/>
    <row r="2939" s="166" customFormat="1"/>
    <row r="2940" s="166" customFormat="1"/>
    <row r="2941" s="166" customFormat="1"/>
    <row r="2942" s="166" customFormat="1"/>
    <row r="2943" s="166" customFormat="1"/>
    <row r="2944" s="166" customFormat="1"/>
    <row r="2945" s="166" customFormat="1"/>
    <row r="2946" s="166" customFormat="1"/>
    <row r="2947" s="166" customFormat="1"/>
    <row r="2948" s="166" customFormat="1"/>
    <row r="2949" s="166" customFormat="1"/>
    <row r="2950" s="166" customFormat="1"/>
    <row r="2951" s="166" customFormat="1"/>
    <row r="2952" s="166" customFormat="1"/>
    <row r="2953" s="166" customFormat="1"/>
    <row r="2954" s="166" customFormat="1"/>
    <row r="2955" s="166" customFormat="1"/>
    <row r="2956" s="166" customFormat="1"/>
    <row r="2957" s="166" customFormat="1"/>
    <row r="2958" s="166" customFormat="1"/>
    <row r="2959" s="166" customFormat="1"/>
    <row r="2960" s="166" customFormat="1"/>
    <row r="2961" s="166" customFormat="1"/>
    <row r="2962" s="166" customFormat="1"/>
    <row r="2963" s="166" customFormat="1"/>
    <row r="2964" s="166" customFormat="1"/>
    <row r="2965" s="166" customFormat="1"/>
    <row r="2966" s="166" customFormat="1"/>
    <row r="2967" s="166" customFormat="1"/>
    <row r="2968" s="166" customFormat="1"/>
    <row r="2969" s="166" customFormat="1"/>
    <row r="2970" s="166" customFormat="1"/>
    <row r="2971" s="166" customFormat="1"/>
    <row r="2972" s="166" customFormat="1"/>
    <row r="2973" s="166" customFormat="1"/>
    <row r="2974" s="166" customFormat="1"/>
    <row r="2975" s="166" customFormat="1"/>
    <row r="2976" s="166" customFormat="1"/>
    <row r="2977" s="166" customFormat="1"/>
    <row r="2978" s="166" customFormat="1"/>
    <row r="2979" s="166" customFormat="1"/>
    <row r="2980" s="166" customFormat="1"/>
    <row r="2981" s="166" customFormat="1"/>
    <row r="2982" s="166" customFormat="1"/>
    <row r="2983" s="166" customFormat="1"/>
    <row r="2984" s="166" customFormat="1"/>
    <row r="2985" s="166" customFormat="1"/>
    <row r="2986" s="166" customFormat="1"/>
    <row r="2987" s="166" customFormat="1"/>
    <row r="2988" s="166" customFormat="1"/>
    <row r="2989" s="166" customFormat="1"/>
    <row r="2990" s="166" customFormat="1"/>
    <row r="2991" s="166" customFormat="1"/>
    <row r="2992" s="166" customFormat="1"/>
    <row r="2993" s="166" customFormat="1"/>
    <row r="2994" s="166" customFormat="1"/>
    <row r="2995" s="166" customFormat="1"/>
    <row r="2996" s="166" customFormat="1"/>
    <row r="2997" s="166" customFormat="1"/>
    <row r="2998" s="166" customFormat="1"/>
    <row r="2999" s="166" customFormat="1"/>
    <row r="3000" s="166" customFormat="1"/>
    <row r="3001" s="166" customFormat="1"/>
    <row r="3002" s="166" customFormat="1"/>
    <row r="3003" s="166" customFormat="1"/>
    <row r="3004" s="166" customFormat="1"/>
    <row r="3005" s="166" customFormat="1"/>
    <row r="3006" s="166" customFormat="1"/>
    <row r="3007" s="166" customFormat="1"/>
    <row r="3008" s="166" customFormat="1"/>
    <row r="3009" s="166" customFormat="1"/>
    <row r="3010" s="166" customFormat="1"/>
    <row r="3011" s="166" customFormat="1"/>
    <row r="3012" s="166" customFormat="1"/>
    <row r="3013" s="166" customFormat="1"/>
    <row r="3014" s="166" customFormat="1"/>
    <row r="3015" s="166" customFormat="1"/>
    <row r="3016" s="166" customFormat="1"/>
    <row r="3017" s="166" customFormat="1"/>
    <row r="3018" s="166" customFormat="1"/>
    <row r="3019" s="166" customFormat="1"/>
    <row r="3020" s="166" customFormat="1"/>
    <row r="3021" s="166" customFormat="1"/>
    <row r="3022" s="166" customFormat="1"/>
    <row r="3023" s="166" customFormat="1"/>
    <row r="3024" s="166" customFormat="1"/>
    <row r="3025" s="166" customFormat="1"/>
    <row r="3026" s="166" customFormat="1"/>
    <row r="3027" s="166" customFormat="1"/>
    <row r="3028" s="166" customFormat="1"/>
    <row r="3029" s="166" customFormat="1"/>
    <row r="3030" s="166" customFormat="1"/>
    <row r="3031" s="166" customFormat="1"/>
    <row r="3032" s="166" customFormat="1"/>
    <row r="3033" s="166" customFormat="1"/>
    <row r="3034" s="166" customFormat="1"/>
    <row r="3035" s="166" customFormat="1"/>
    <row r="3036" s="166" customFormat="1"/>
    <row r="3037" s="166" customFormat="1"/>
    <row r="3038" s="166" customFormat="1"/>
    <row r="3039" s="166" customFormat="1"/>
    <row r="3040" s="166" customFormat="1"/>
    <row r="3041" s="166" customFormat="1"/>
    <row r="3042" s="166" customFormat="1"/>
    <row r="3043" s="166" customFormat="1"/>
    <row r="3044" s="166" customFormat="1"/>
    <row r="3045" s="166" customFormat="1"/>
    <row r="3046" s="166" customFormat="1"/>
    <row r="3047" s="166" customFormat="1"/>
    <row r="3048" s="166" customFormat="1"/>
    <row r="3049" s="166" customFormat="1"/>
    <row r="3050" s="166" customFormat="1"/>
    <row r="3051" s="166" customFormat="1"/>
    <row r="3052" s="166" customFormat="1"/>
    <row r="3053" s="166" customFormat="1"/>
    <row r="3054" s="166" customFormat="1"/>
    <row r="3055" s="166" customFormat="1"/>
    <row r="3056" s="166" customFormat="1"/>
    <row r="3057" s="166" customFormat="1"/>
    <row r="3058" s="166" customFormat="1"/>
    <row r="3059" s="166" customFormat="1"/>
    <row r="3060" s="166" customFormat="1"/>
    <row r="3061" s="166" customFormat="1"/>
    <row r="3062" s="166" customFormat="1"/>
    <row r="3063" s="166" customFormat="1"/>
    <row r="3064" s="166" customFormat="1"/>
    <row r="3065" s="166" customFormat="1"/>
    <row r="3066" s="166" customFormat="1"/>
    <row r="3067" s="166" customFormat="1"/>
    <row r="3068" s="166" customFormat="1"/>
    <row r="3069" s="166" customFormat="1"/>
    <row r="3070" s="166" customFormat="1"/>
    <row r="3071" s="166" customFormat="1"/>
    <row r="3072" s="166" customFormat="1"/>
    <row r="3073" s="166" customFormat="1"/>
    <row r="3074" s="166" customFormat="1"/>
    <row r="3075" s="166" customFormat="1"/>
    <row r="3076" s="166" customFormat="1"/>
    <row r="3077" s="166" customFormat="1"/>
    <row r="3078" s="166" customFormat="1"/>
    <row r="3079" s="166" customFormat="1"/>
    <row r="3080" s="166" customFormat="1"/>
    <row r="3081" s="166" customFormat="1"/>
    <row r="3082" s="166" customFormat="1"/>
    <row r="3083" s="166" customFormat="1"/>
    <row r="3084" s="166" customFormat="1"/>
    <row r="3085" s="166" customFormat="1"/>
    <row r="3086" s="166" customFormat="1"/>
    <row r="3087" s="166" customFormat="1"/>
    <row r="3088" s="166" customFormat="1"/>
    <row r="3089" s="166" customFormat="1"/>
    <row r="3090" s="166" customFormat="1"/>
    <row r="3091" s="166" customFormat="1"/>
    <row r="3092" s="166" customFormat="1"/>
    <row r="3093" s="166" customFormat="1"/>
    <row r="3094" s="166" customFormat="1"/>
    <row r="3095" s="166" customFormat="1"/>
    <row r="3096" s="166" customFormat="1"/>
    <row r="3097" s="166" customFormat="1"/>
    <row r="3098" s="166" customFormat="1"/>
    <row r="3099" s="166" customFormat="1"/>
    <row r="3100" s="166" customFormat="1"/>
    <row r="3101" s="166" customFormat="1"/>
    <row r="3102" s="166" customFormat="1"/>
    <row r="3103" s="166" customFormat="1"/>
    <row r="3104" s="166" customFormat="1"/>
    <row r="3105" s="166" customFormat="1"/>
    <row r="3106" s="166" customFormat="1"/>
    <row r="3107" s="166" customFormat="1"/>
    <row r="3108" s="166" customFormat="1"/>
    <row r="3109" s="166" customFormat="1"/>
    <row r="3110" s="166" customFormat="1"/>
    <row r="3111" s="166" customFormat="1"/>
    <row r="3112" s="166" customFormat="1"/>
    <row r="3113" s="166" customFormat="1"/>
    <row r="3114" s="166" customFormat="1"/>
    <row r="3115" s="166" customFormat="1"/>
    <row r="3116" s="166" customFormat="1"/>
    <row r="3117" s="166" customFormat="1"/>
    <row r="3118" s="166" customFormat="1"/>
    <row r="3119" s="166" customFormat="1"/>
    <row r="3120" s="166" customFormat="1"/>
    <row r="3121" s="166" customFormat="1"/>
    <row r="3122" s="166" customFormat="1"/>
    <row r="3123" s="166" customFormat="1"/>
    <row r="3124" s="166" customFormat="1"/>
    <row r="3125" s="166" customFormat="1"/>
    <row r="3126" s="166" customFormat="1"/>
    <row r="3127" s="166" customFormat="1"/>
    <row r="3128" s="166" customFormat="1"/>
    <row r="3129" s="166" customFormat="1"/>
    <row r="3130" s="166" customFormat="1"/>
    <row r="3131" s="166" customFormat="1"/>
    <row r="3132" s="166" customFormat="1"/>
    <row r="3133" s="166" customFormat="1"/>
    <row r="3134" s="166" customFormat="1"/>
    <row r="3135" s="166" customFormat="1"/>
    <row r="3136" s="166" customFormat="1"/>
    <row r="3137" s="166" customFormat="1"/>
    <row r="3138" s="166" customFormat="1"/>
    <row r="3139" s="166" customFormat="1"/>
    <row r="3140" s="166" customFormat="1"/>
    <row r="3141" s="166" customFormat="1"/>
    <row r="3142" s="166" customFormat="1"/>
    <row r="3143" s="166" customFormat="1"/>
    <row r="3144" s="166" customFormat="1"/>
    <row r="3145" s="166" customFormat="1"/>
    <row r="3146" s="166" customFormat="1"/>
    <row r="3147" s="166" customFormat="1"/>
    <row r="3148" s="166" customFormat="1"/>
    <row r="3149" s="166" customFormat="1"/>
    <row r="3150" s="166" customFormat="1"/>
    <row r="3151" s="166" customFormat="1"/>
    <row r="3152" s="166" customFormat="1"/>
    <row r="3153" s="166" customFormat="1"/>
    <row r="3154" s="166" customFormat="1"/>
    <row r="3155" s="166" customFormat="1"/>
    <row r="3156" s="166" customFormat="1"/>
    <row r="3157" s="166" customFormat="1"/>
    <row r="3158" s="166" customFormat="1"/>
    <row r="3159" s="166" customFormat="1"/>
    <row r="3160" s="166" customFormat="1"/>
    <row r="3161" s="166" customFormat="1"/>
    <row r="3162" s="166" customFormat="1"/>
    <row r="3163" s="166" customFormat="1"/>
    <row r="3164" s="166" customFormat="1"/>
    <row r="3165" s="166" customFormat="1"/>
    <row r="3166" s="166" customFormat="1"/>
    <row r="3167" s="166" customFormat="1"/>
    <row r="3168" s="166" customFormat="1"/>
    <row r="3169" s="166" customFormat="1"/>
    <row r="3170" s="166" customFormat="1"/>
    <row r="3171" s="166" customFormat="1"/>
    <row r="3172" s="166" customFormat="1"/>
    <row r="3173" s="166" customFormat="1"/>
    <row r="3174" s="166" customFormat="1"/>
    <row r="3175" s="166" customFormat="1"/>
    <row r="3176" s="166" customFormat="1"/>
    <row r="3177" s="166" customFormat="1"/>
    <row r="3178" s="166" customFormat="1"/>
    <row r="3179" s="166" customFormat="1"/>
    <row r="3180" s="166" customFormat="1"/>
    <row r="3181" s="166" customFormat="1"/>
    <row r="3182" s="166" customFormat="1"/>
    <row r="3183" s="166" customFormat="1"/>
    <row r="3184" s="166" customFormat="1"/>
    <row r="3185" s="166" customFormat="1"/>
    <row r="3186" s="166" customFormat="1"/>
    <row r="3187" s="166" customFormat="1"/>
    <row r="3188" s="166" customFormat="1"/>
    <row r="3189" s="166" customFormat="1"/>
    <row r="3190" s="166" customFormat="1"/>
    <row r="3191" s="166" customFormat="1"/>
    <row r="3192" s="166" customFormat="1"/>
    <row r="3193" s="166" customFormat="1"/>
    <row r="3194" s="166" customFormat="1"/>
    <row r="3195" s="166" customFormat="1"/>
    <row r="3196" s="166" customFormat="1"/>
    <row r="3197" s="166" customFormat="1"/>
    <row r="3198" s="166" customFormat="1"/>
    <row r="3199" s="166" customFormat="1"/>
    <row r="3200" s="166" customFormat="1"/>
    <row r="3201" s="166" customFormat="1"/>
    <row r="3202" s="166" customFormat="1"/>
    <row r="3203" s="166" customFormat="1"/>
    <row r="3204" s="166" customFormat="1"/>
    <row r="3205" s="166" customFormat="1"/>
    <row r="3206" s="166" customFormat="1"/>
    <row r="3207" s="166" customFormat="1"/>
    <row r="3208" s="166" customFormat="1"/>
    <row r="3209" s="166" customFormat="1"/>
    <row r="3210" s="166" customFormat="1"/>
    <row r="3211" s="166" customFormat="1"/>
    <row r="3212" s="166" customFormat="1"/>
    <row r="3213" s="166" customFormat="1"/>
    <row r="3214" s="166" customFormat="1"/>
    <row r="3215" s="166" customFormat="1"/>
    <row r="3216" s="166" customFormat="1"/>
    <row r="3217" s="166" customFormat="1"/>
    <row r="3218" s="166" customFormat="1"/>
    <row r="3219" s="166" customFormat="1"/>
    <row r="3220" s="166" customFormat="1"/>
    <row r="3221" s="166" customFormat="1"/>
    <row r="3222" s="166" customFormat="1"/>
    <row r="3223" s="166" customFormat="1"/>
    <row r="3224" s="166" customFormat="1"/>
    <row r="3225" s="166" customFormat="1"/>
    <row r="3226" s="166" customFormat="1"/>
    <row r="3227" s="166" customFormat="1"/>
    <row r="3228" s="166" customFormat="1"/>
    <row r="3229" s="166" customFormat="1"/>
    <row r="3230" s="166" customFormat="1"/>
    <row r="3231" s="166" customFormat="1"/>
    <row r="3232" s="166" customFormat="1"/>
    <row r="3233" s="166" customFormat="1"/>
    <row r="3234" s="166" customFormat="1"/>
    <row r="3235" s="166" customFormat="1"/>
    <row r="3236" s="166" customFormat="1"/>
    <row r="3237" s="166" customFormat="1"/>
    <row r="3238" s="166" customFormat="1"/>
    <row r="3239" s="166" customFormat="1"/>
    <row r="3240" s="166" customFormat="1"/>
    <row r="3241" s="166" customFormat="1"/>
    <row r="3242" s="166" customFormat="1"/>
    <row r="3243" s="166" customFormat="1"/>
    <row r="3244" s="166" customFormat="1"/>
    <row r="3245" s="166" customFormat="1"/>
    <row r="3246" s="166" customFormat="1"/>
    <row r="3247" s="166" customFormat="1"/>
    <row r="3248" s="166" customFormat="1"/>
    <row r="3249" s="166" customFormat="1"/>
    <row r="3250" s="166" customFormat="1"/>
    <row r="3251" s="166" customFormat="1"/>
    <row r="3252" s="166" customFormat="1"/>
    <row r="3253" s="166" customFormat="1"/>
    <row r="3254" s="166" customFormat="1"/>
    <row r="3255" s="166" customFormat="1"/>
    <row r="3256" s="166" customFormat="1"/>
    <row r="3257" s="166" customFormat="1"/>
    <row r="3258" s="166" customFormat="1"/>
    <row r="3259" s="166" customFormat="1"/>
    <row r="3260" s="166" customFormat="1"/>
    <row r="3261" s="166" customFormat="1"/>
    <row r="3262" s="166" customFormat="1"/>
    <row r="3263" s="166" customFormat="1"/>
    <row r="3264" s="166" customFormat="1"/>
    <row r="3265" s="166" customFormat="1"/>
    <row r="3266" s="166" customFormat="1"/>
    <row r="3267" s="166" customFormat="1"/>
    <row r="3268" s="166" customFormat="1"/>
    <row r="3269" s="166" customFormat="1"/>
    <row r="3270" s="166" customFormat="1"/>
    <row r="3271" s="166" customFormat="1"/>
    <row r="3272" s="166" customFormat="1"/>
    <row r="3273" s="166" customFormat="1"/>
    <row r="3274" s="166" customFormat="1"/>
    <row r="3275" s="166" customFormat="1"/>
    <row r="3276" s="166" customFormat="1"/>
    <row r="3277" s="166" customFormat="1"/>
    <row r="3278" s="166" customFormat="1"/>
    <row r="3279" s="166" customFormat="1"/>
    <row r="3280" s="166" customFormat="1"/>
    <row r="3281" s="166" customFormat="1"/>
    <row r="3282" s="166" customFormat="1"/>
    <row r="3283" s="166" customFormat="1"/>
    <row r="3284" s="166" customFormat="1"/>
    <row r="3285" s="166" customFormat="1"/>
    <row r="3286" s="166" customFormat="1"/>
    <row r="3287" s="166" customFormat="1"/>
    <row r="3288" s="166" customFormat="1"/>
    <row r="3289" s="166" customFormat="1"/>
    <row r="3290" s="166" customFormat="1"/>
    <row r="3291" s="166" customFormat="1"/>
    <row r="3292" s="166" customFormat="1"/>
    <row r="3293" s="166" customFormat="1"/>
    <row r="3294" s="166" customFormat="1"/>
    <row r="3295" s="166" customFormat="1"/>
    <row r="3296" s="166" customFormat="1"/>
    <row r="3297" s="166" customFormat="1"/>
    <row r="3298" s="166" customFormat="1"/>
    <row r="3299" s="166" customFormat="1"/>
    <row r="3300" s="166" customFormat="1"/>
    <row r="3301" s="166" customFormat="1"/>
    <row r="3302" s="166" customFormat="1"/>
    <row r="3303" s="166" customFormat="1"/>
    <row r="3304" s="166" customFormat="1"/>
    <row r="3305" s="166" customFormat="1"/>
    <row r="3306" s="166" customFormat="1"/>
    <row r="3307" s="166" customFormat="1"/>
    <row r="3308" s="166" customFormat="1"/>
    <row r="3309" s="166" customFormat="1"/>
    <row r="3310" s="166" customFormat="1"/>
    <row r="3311" s="166" customFormat="1"/>
    <row r="3312" s="166" customFormat="1"/>
    <row r="3313" s="166" customFormat="1"/>
    <row r="3314" s="166" customFormat="1"/>
    <row r="3315" s="166" customFormat="1"/>
    <row r="3316" s="166" customFormat="1"/>
    <row r="3317" s="166" customFormat="1"/>
    <row r="3318" s="166" customFormat="1"/>
    <row r="3319" s="166" customFormat="1"/>
    <row r="3320" s="166" customFormat="1"/>
    <row r="3321" s="166" customFormat="1"/>
    <row r="3322" s="166" customFormat="1"/>
    <row r="3323" s="166" customFormat="1"/>
    <row r="3324" s="166" customFormat="1"/>
    <row r="3325" s="166" customFormat="1"/>
    <row r="3326" s="166" customFormat="1"/>
    <row r="3327" s="166" customFormat="1"/>
    <row r="3328" s="166" customFormat="1"/>
    <row r="3329" s="166" customFormat="1"/>
    <row r="3330" s="166" customFormat="1"/>
    <row r="3331" s="166" customFormat="1"/>
    <row r="3332" s="166" customFormat="1"/>
    <row r="3333" s="166" customFormat="1"/>
    <row r="3334" s="166" customFormat="1"/>
    <row r="3335" s="166" customFormat="1"/>
    <row r="3336" s="166" customFormat="1"/>
    <row r="3337" s="166" customFormat="1"/>
    <row r="3338" s="166" customFormat="1"/>
    <row r="3339" s="166" customFormat="1"/>
    <row r="3340" s="166" customFormat="1"/>
    <row r="3341" s="166" customFormat="1"/>
    <row r="3342" s="166" customFormat="1"/>
    <row r="3343" s="166" customFormat="1"/>
    <row r="3344" s="166" customFormat="1"/>
    <row r="3345" s="166" customFormat="1"/>
    <row r="3346" s="166" customFormat="1"/>
    <row r="3347" s="166" customFormat="1"/>
    <row r="3348" s="166" customFormat="1"/>
    <row r="3349" s="166" customFormat="1"/>
    <row r="3350" s="166" customFormat="1"/>
    <row r="3351" s="166" customFormat="1"/>
    <row r="3352" s="166" customFormat="1"/>
    <row r="3353" s="166" customFormat="1"/>
    <row r="3354" s="166" customFormat="1"/>
    <row r="3355" s="166" customFormat="1"/>
    <row r="3356" s="166" customFormat="1"/>
    <row r="3357" s="166" customFormat="1"/>
    <row r="3358" s="166" customFormat="1"/>
    <row r="3359" s="166" customFormat="1"/>
    <row r="3360" s="166" customFormat="1"/>
    <row r="3361" s="166" customFormat="1"/>
    <row r="3362" s="166" customFormat="1"/>
    <row r="3363" s="166" customFormat="1"/>
    <row r="3364" s="166" customFormat="1"/>
    <row r="3365" s="166" customFormat="1"/>
    <row r="3366" s="166" customFormat="1"/>
    <row r="3367" s="166" customFormat="1"/>
    <row r="3368" s="166" customFormat="1"/>
    <row r="3369" s="166" customFormat="1"/>
    <row r="3370" s="166" customFormat="1"/>
    <row r="3371" s="166" customFormat="1"/>
    <row r="3372" s="166" customFormat="1"/>
    <row r="3373" s="166" customFormat="1"/>
    <row r="3374" s="166" customFormat="1"/>
    <row r="3375" s="166" customFormat="1"/>
    <row r="3376" s="166" customFormat="1"/>
    <row r="3377" s="166" customFormat="1"/>
    <row r="3378" s="166" customFormat="1"/>
    <row r="3379" s="166" customFormat="1"/>
    <row r="3380" s="166" customFormat="1"/>
    <row r="3381" s="166" customFormat="1"/>
    <row r="3382" s="166" customFormat="1"/>
    <row r="3383" s="166" customFormat="1"/>
    <row r="3384" s="166" customFormat="1"/>
    <row r="3385" s="166" customFormat="1"/>
    <row r="3386" s="166" customFormat="1"/>
    <row r="3387" s="166" customFormat="1"/>
    <row r="3388" s="166" customFormat="1"/>
    <row r="3389" s="166" customFormat="1"/>
    <row r="3390" s="166" customFormat="1"/>
    <row r="3391" s="166" customFormat="1"/>
    <row r="3392" s="166" customFormat="1"/>
    <row r="3393" s="166" customFormat="1"/>
    <row r="3394" s="166" customFormat="1"/>
    <row r="3395" s="166" customFormat="1"/>
    <row r="3396" s="166" customFormat="1"/>
    <row r="3397" s="166" customFormat="1"/>
    <row r="3398" s="166" customFormat="1"/>
    <row r="3399" s="166" customFormat="1"/>
    <row r="3400" s="166" customFormat="1"/>
    <row r="3401" s="166" customFormat="1"/>
    <row r="3402" s="166" customFormat="1"/>
    <row r="3403" s="166" customFormat="1"/>
    <row r="3404" s="166" customFormat="1"/>
    <row r="3405" s="166" customFormat="1"/>
    <row r="3406" s="166" customFormat="1"/>
    <row r="3407" s="166" customFormat="1"/>
    <row r="3408" s="166" customFormat="1"/>
    <row r="3409" s="166" customFormat="1"/>
    <row r="3410" s="166" customFormat="1"/>
    <row r="3411" s="166" customFormat="1"/>
    <row r="3412" s="166" customFormat="1"/>
    <row r="3413" s="166" customFormat="1"/>
    <row r="3414" s="166" customFormat="1"/>
    <row r="3415" s="166" customFormat="1"/>
    <row r="3416" s="166" customFormat="1"/>
    <row r="3417" s="166" customFormat="1"/>
    <row r="3418" s="166" customFormat="1"/>
    <row r="3419" s="166" customFormat="1"/>
    <row r="3420" s="166" customFormat="1"/>
    <row r="3421" s="166" customFormat="1"/>
    <row r="3422" s="166" customFormat="1"/>
    <row r="3423" s="166" customFormat="1"/>
    <row r="3424" s="166" customFormat="1"/>
    <row r="3425" s="166" customFormat="1"/>
    <row r="3426" s="166" customFormat="1"/>
    <row r="3427" s="166" customFormat="1"/>
    <row r="3428" s="166" customFormat="1"/>
    <row r="3429" s="166" customFormat="1"/>
    <row r="3430" s="166" customFormat="1"/>
    <row r="3431" s="166" customFormat="1"/>
    <row r="3432" s="166" customFormat="1"/>
    <row r="3433" s="166" customFormat="1"/>
    <row r="3434" s="166" customFormat="1"/>
    <row r="3435" s="166" customFormat="1"/>
    <row r="3436" s="166" customFormat="1"/>
    <row r="3437" s="166" customFormat="1"/>
    <row r="3438" s="166" customFormat="1"/>
    <row r="3439" s="166" customFormat="1"/>
    <row r="3440" s="166" customFormat="1"/>
    <row r="3441" s="166" customFormat="1"/>
    <row r="3442" s="166" customFormat="1"/>
    <row r="3443" s="166" customFormat="1"/>
    <row r="3444" s="166" customFormat="1"/>
    <row r="3445" s="166" customFormat="1"/>
    <row r="3446" s="166" customFormat="1"/>
    <row r="3447" s="166" customFormat="1"/>
    <row r="3448" s="166" customFormat="1"/>
    <row r="3449" s="166" customFormat="1"/>
    <row r="3450" s="166" customFormat="1"/>
    <row r="3451" s="166" customFormat="1"/>
    <row r="3452" s="166" customFormat="1"/>
    <row r="3453" s="166" customFormat="1"/>
    <row r="3454" s="166" customFormat="1"/>
    <row r="3455" s="166" customFormat="1"/>
    <row r="3456" s="166" customFormat="1"/>
    <row r="3457" s="166" customFormat="1"/>
    <row r="3458" s="166" customFormat="1"/>
    <row r="3459" s="166" customFormat="1"/>
    <row r="3460" s="166" customFormat="1"/>
    <row r="3461" s="166" customFormat="1"/>
    <row r="3462" s="166" customFormat="1"/>
    <row r="3463" s="166" customFormat="1"/>
    <row r="3464" s="166" customFormat="1"/>
    <row r="3465" s="166" customFormat="1"/>
    <row r="3466" s="166" customFormat="1"/>
    <row r="3467" s="166" customFormat="1"/>
    <row r="3468" s="166" customFormat="1"/>
    <row r="3469" s="166" customFormat="1"/>
    <row r="3470" s="166" customFormat="1"/>
    <row r="3471" s="166" customFormat="1"/>
    <row r="3472" s="166" customFormat="1"/>
    <row r="3473" s="166" customFormat="1"/>
    <row r="3474" s="166" customFormat="1"/>
    <row r="3475" s="166" customFormat="1"/>
    <row r="3476" s="166" customFormat="1"/>
    <row r="3477" s="166" customFormat="1"/>
    <row r="3478" s="166" customFormat="1"/>
    <row r="3479" s="166" customFormat="1"/>
    <row r="3480" s="166" customFormat="1"/>
    <row r="3481" s="166" customFormat="1"/>
    <row r="3482" s="166" customFormat="1"/>
    <row r="3483" s="166" customFormat="1"/>
    <row r="3484" s="166" customFormat="1"/>
    <row r="3485" s="166" customFormat="1"/>
    <row r="3486" s="166" customFormat="1"/>
    <row r="3487" s="166" customFormat="1"/>
    <row r="3488" s="166" customFormat="1"/>
    <row r="3489" s="166" customFormat="1"/>
    <row r="3490" s="166" customFormat="1"/>
    <row r="3491" s="166" customFormat="1"/>
    <row r="3492" s="166" customFormat="1"/>
    <row r="3493" s="166" customFormat="1"/>
    <row r="3494" s="166" customFormat="1"/>
    <row r="3495" s="166" customFormat="1"/>
    <row r="3496" s="166" customFormat="1"/>
    <row r="3497" s="166" customFormat="1"/>
    <row r="3498" s="166" customFormat="1"/>
    <row r="3499" s="166" customFormat="1"/>
    <row r="3500" s="166" customFormat="1"/>
    <row r="3501" s="166" customFormat="1"/>
    <row r="3502" s="166" customFormat="1"/>
    <row r="3503" s="166" customFormat="1"/>
    <row r="3504" s="166" customFormat="1"/>
    <row r="3505" s="166" customFormat="1"/>
    <row r="3506" s="166" customFormat="1"/>
    <row r="3507" s="166" customFormat="1"/>
    <row r="3508" s="166" customFormat="1"/>
    <row r="3509" s="166" customFormat="1"/>
    <row r="3510" s="166" customFormat="1"/>
    <row r="3511" s="166" customFormat="1"/>
    <row r="3512" s="166" customFormat="1"/>
    <row r="3513" s="166" customFormat="1"/>
    <row r="3514" s="166" customFormat="1"/>
    <row r="3515" s="166" customFormat="1"/>
    <row r="3516" s="166" customFormat="1"/>
    <row r="3517" s="166" customFormat="1"/>
    <row r="3518" s="166" customFormat="1"/>
    <row r="3519" s="166" customFormat="1"/>
    <row r="3520" s="166" customFormat="1"/>
    <row r="3521" s="166" customFormat="1"/>
    <row r="3522" s="166" customFormat="1"/>
    <row r="3523" s="166" customFormat="1"/>
    <row r="3524" s="166" customFormat="1"/>
    <row r="3525" s="166" customFormat="1"/>
    <row r="3526" s="166" customFormat="1"/>
    <row r="3527" s="166" customFormat="1"/>
    <row r="3528" s="166" customFormat="1"/>
    <row r="3529" s="166" customFormat="1"/>
    <row r="3530" s="166" customFormat="1"/>
    <row r="3531" s="166" customFormat="1"/>
    <row r="3532" s="166" customFormat="1"/>
    <row r="3533" s="166" customFormat="1"/>
    <row r="3534" s="166" customFormat="1"/>
    <row r="3535" s="166" customFormat="1"/>
    <row r="3536" s="166" customFormat="1"/>
    <row r="3537" s="166" customFormat="1"/>
    <row r="3538" s="166" customFormat="1"/>
    <row r="3539" s="166" customFormat="1"/>
    <row r="3540" s="166" customFormat="1"/>
    <row r="3541" s="166" customFormat="1"/>
    <row r="3542" s="166" customFormat="1"/>
    <row r="3543" s="166" customFormat="1"/>
    <row r="3544" s="166" customFormat="1"/>
    <row r="3545" s="166" customFormat="1"/>
    <row r="3546" s="166" customFormat="1"/>
    <row r="3547" s="166" customFormat="1"/>
    <row r="3548" s="166" customFormat="1"/>
    <row r="3549" s="166" customFormat="1"/>
    <row r="3550" s="166" customFormat="1"/>
    <row r="3551" s="166" customFormat="1"/>
    <row r="3552" s="166" customFormat="1"/>
    <row r="3553" s="166" customFormat="1"/>
    <row r="3554" s="166" customFormat="1"/>
    <row r="3555" s="166" customFormat="1"/>
    <row r="3556" s="166" customFormat="1"/>
    <row r="3557" s="166" customFormat="1"/>
    <row r="3558" s="166" customFormat="1"/>
    <row r="3559" s="166" customFormat="1"/>
    <row r="3560" s="166" customFormat="1"/>
    <row r="3561" s="166" customFormat="1"/>
    <row r="3562" s="166" customFormat="1"/>
    <row r="3563" s="166" customFormat="1"/>
    <row r="3564" s="166" customFormat="1"/>
    <row r="3565" s="166" customFormat="1"/>
    <row r="3566" s="166" customFormat="1"/>
    <row r="3567" s="166" customFormat="1"/>
    <row r="3568" s="166" customFormat="1"/>
    <row r="3569" s="166" customFormat="1"/>
    <row r="3570" s="166" customFormat="1"/>
    <row r="3571" s="166" customFormat="1"/>
    <row r="3572" s="166" customFormat="1"/>
    <row r="3573" s="166" customFormat="1"/>
    <row r="3574" s="166" customFormat="1"/>
    <row r="3575" s="166" customFormat="1"/>
    <row r="3576" s="166" customFormat="1"/>
    <row r="3577" s="166" customFormat="1"/>
    <row r="3578" s="166" customFormat="1"/>
    <row r="3579" s="166" customFormat="1"/>
    <row r="3580" s="166" customFormat="1"/>
    <row r="3581" s="166" customFormat="1"/>
    <row r="3582" s="166" customFormat="1"/>
    <row r="3583" s="166" customFormat="1"/>
    <row r="3584" s="166" customFormat="1"/>
    <row r="3585" s="166" customFormat="1"/>
    <row r="3586" s="166" customFormat="1"/>
    <row r="3587" s="166" customFormat="1"/>
    <row r="3588" s="166" customFormat="1"/>
    <row r="3589" s="166" customFormat="1"/>
    <row r="3590" s="166" customFormat="1"/>
    <row r="3591" s="166" customFormat="1"/>
    <row r="3592" s="166" customFormat="1"/>
    <row r="3593" s="166" customFormat="1"/>
    <row r="3594" s="166" customFormat="1"/>
    <row r="3595" s="166" customFormat="1"/>
    <row r="3596" s="166" customFormat="1"/>
    <row r="3597" s="166" customFormat="1"/>
    <row r="3598" s="166" customFormat="1"/>
    <row r="3599" s="166" customFormat="1"/>
    <row r="3600" s="166" customFormat="1"/>
    <row r="3601" s="166" customFormat="1"/>
    <row r="3602" s="166" customFormat="1"/>
    <row r="3603" s="166" customFormat="1"/>
    <row r="3604" s="166" customFormat="1"/>
    <row r="3605" s="166" customFormat="1"/>
    <row r="3606" s="166" customFormat="1"/>
    <row r="3607" s="166" customFormat="1"/>
    <row r="3608" s="166" customFormat="1"/>
    <row r="3609" s="166" customFormat="1"/>
    <row r="3610" s="166" customFormat="1"/>
    <row r="3611" s="166" customFormat="1"/>
    <row r="3612" s="166" customFormat="1"/>
    <row r="3613" s="166" customFormat="1"/>
    <row r="3614" s="166" customFormat="1"/>
    <row r="3615" s="166" customFormat="1"/>
    <row r="3616" s="166" customFormat="1"/>
    <row r="3617" s="166" customFormat="1"/>
    <row r="3618" s="166" customFormat="1"/>
    <row r="3619" s="166" customFormat="1"/>
    <row r="3620" s="166" customFormat="1"/>
    <row r="3621" s="166" customFormat="1"/>
    <row r="3622" s="166" customFormat="1"/>
    <row r="3623" s="166" customFormat="1"/>
    <row r="3624" s="166" customFormat="1"/>
    <row r="3625" s="166" customFormat="1"/>
    <row r="3626" s="166" customFormat="1"/>
    <row r="3627" s="166" customFormat="1"/>
    <row r="3628" s="166" customFormat="1"/>
    <row r="3629" s="166" customFormat="1"/>
    <row r="3630" s="166" customFormat="1"/>
    <row r="3631" s="166" customFormat="1"/>
    <row r="3632" s="166" customFormat="1"/>
    <row r="3633" s="166" customFormat="1"/>
    <row r="3634" s="166" customFormat="1"/>
    <row r="3635" s="166" customFormat="1"/>
    <row r="3636" s="166" customFormat="1"/>
    <row r="3637" s="166" customFormat="1"/>
    <row r="3638" s="166" customFormat="1"/>
    <row r="3639" s="166" customFormat="1"/>
    <row r="3640" s="166" customFormat="1"/>
    <row r="3641" s="166" customFormat="1"/>
    <row r="3642" s="166" customFormat="1"/>
    <row r="3643" s="166" customFormat="1"/>
    <row r="3644" s="166" customFormat="1"/>
    <row r="3645" s="166" customFormat="1"/>
    <row r="3646" s="166" customFormat="1"/>
    <row r="3647" s="166" customFormat="1"/>
    <row r="3648" s="166" customFormat="1"/>
    <row r="3649" s="166" customFormat="1"/>
    <row r="3650" s="166" customFormat="1"/>
    <row r="3651" s="166" customFormat="1"/>
    <row r="3652" s="166" customFormat="1"/>
    <row r="3653" s="166" customFormat="1"/>
    <row r="3654" s="166" customFormat="1"/>
    <row r="3655" s="166" customFormat="1"/>
    <row r="3656" s="166" customFormat="1"/>
    <row r="3657" s="166" customFormat="1"/>
    <row r="3658" s="166" customFormat="1"/>
    <row r="3659" s="166" customFormat="1"/>
    <row r="3660" s="166" customFormat="1"/>
    <row r="3661" s="166" customFormat="1"/>
    <row r="3662" s="166" customFormat="1"/>
    <row r="3663" s="166" customFormat="1"/>
    <row r="3664" s="166" customFormat="1"/>
    <row r="3665" s="166" customFormat="1"/>
    <row r="3666" s="166" customFormat="1"/>
    <row r="3667" s="166" customFormat="1"/>
    <row r="3668" s="166" customFormat="1"/>
    <row r="3669" s="166" customFormat="1"/>
    <row r="3670" s="166" customFormat="1"/>
    <row r="3671" s="166" customFormat="1"/>
    <row r="3672" s="166" customFormat="1"/>
    <row r="3673" s="166" customFormat="1"/>
    <row r="3674" s="166" customFormat="1"/>
    <row r="3675" s="166" customFormat="1"/>
    <row r="3676" s="166" customFormat="1"/>
    <row r="3677" s="166" customFormat="1"/>
    <row r="3678" s="166" customFormat="1"/>
    <row r="3679" s="166" customFormat="1"/>
    <row r="3680" s="166" customFormat="1"/>
    <row r="3681" s="166" customFormat="1"/>
    <row r="3682" s="166" customFormat="1"/>
    <row r="3683" s="166" customFormat="1"/>
    <row r="3684" s="166" customFormat="1"/>
    <row r="3685" s="166" customFormat="1"/>
    <row r="3686" s="166" customFormat="1"/>
    <row r="3687" s="166" customFormat="1"/>
    <row r="3688" s="166" customFormat="1"/>
    <row r="3689" s="166" customFormat="1"/>
    <row r="3690" s="166" customFormat="1"/>
    <row r="3691" s="166" customFormat="1"/>
    <row r="3692" s="166" customFormat="1"/>
    <row r="3693" s="166" customFormat="1"/>
    <row r="3694" s="166" customFormat="1"/>
    <row r="3695" s="166" customFormat="1"/>
    <row r="3696" s="166" customFormat="1"/>
    <row r="3697" s="166" customFormat="1"/>
    <row r="3698" s="166" customFormat="1"/>
    <row r="3699" s="166" customFormat="1"/>
    <row r="3700" s="166" customFormat="1"/>
    <row r="3701" s="166" customFormat="1"/>
    <row r="3702" s="166" customFormat="1"/>
    <row r="3703" s="166" customFormat="1"/>
    <row r="3704" s="166" customFormat="1"/>
    <row r="3705" s="166" customFormat="1"/>
    <row r="3706" s="166" customFormat="1"/>
    <row r="3707" s="166" customFormat="1"/>
    <row r="3708" s="166" customFormat="1"/>
    <row r="3709" s="166" customFormat="1"/>
    <row r="3710" s="166" customFormat="1"/>
    <row r="3711" s="166" customFormat="1"/>
    <row r="3712" s="166" customFormat="1"/>
    <row r="3713" s="166" customFormat="1"/>
    <row r="3714" s="166" customFormat="1"/>
    <row r="3715" s="166" customFormat="1"/>
    <row r="3716" s="166" customFormat="1"/>
    <row r="3717" s="166" customFormat="1"/>
    <row r="3718" s="166" customFormat="1"/>
    <row r="3719" s="166" customFormat="1"/>
    <row r="3720" s="166" customFormat="1"/>
    <row r="3721" s="166" customFormat="1"/>
    <row r="3722" s="166" customFormat="1"/>
    <row r="3723" s="166" customFormat="1"/>
    <row r="3724" s="166" customFormat="1"/>
    <row r="3725" s="166" customFormat="1"/>
    <row r="3726" s="166" customFormat="1"/>
    <row r="3727" s="166" customFormat="1"/>
    <row r="3728" s="166" customFormat="1"/>
    <row r="3729" s="166" customFormat="1"/>
    <row r="3730" s="166" customFormat="1"/>
    <row r="3731" s="166" customFormat="1"/>
    <row r="3732" s="166" customFormat="1"/>
    <row r="3733" s="166" customFormat="1"/>
    <row r="3734" s="166" customFormat="1"/>
    <row r="3735" s="166" customFormat="1"/>
    <row r="3736" s="166" customFormat="1"/>
    <row r="3737" s="166" customFormat="1"/>
    <row r="3738" s="166" customFormat="1"/>
    <row r="3739" s="166" customFormat="1"/>
    <row r="3740" s="166" customFormat="1"/>
    <row r="3741" s="166" customFormat="1"/>
    <row r="3742" s="166" customFormat="1"/>
    <row r="3743" s="166" customFormat="1"/>
    <row r="3744" s="166" customFormat="1"/>
    <row r="3745" s="166" customFormat="1"/>
    <row r="3746" s="166" customFormat="1"/>
    <row r="3747" s="166" customFormat="1"/>
    <row r="3748" s="166" customFormat="1"/>
    <row r="3749" s="166" customFormat="1"/>
    <row r="3750" s="166" customFormat="1"/>
    <row r="3751" s="166" customFormat="1"/>
    <row r="3752" s="166" customFormat="1"/>
    <row r="3753" s="166" customFormat="1"/>
    <row r="3754" s="166" customFormat="1"/>
    <row r="3755" s="166" customFormat="1"/>
    <row r="3756" s="166" customFormat="1"/>
    <row r="3757" s="166" customFormat="1"/>
    <row r="3758" s="166" customFormat="1"/>
    <row r="3759" s="166" customFormat="1"/>
    <row r="3760" s="166" customFormat="1"/>
    <row r="3761" s="166" customFormat="1"/>
    <row r="3762" s="166" customFormat="1"/>
    <row r="3763" s="166" customFormat="1"/>
    <row r="3764" s="166" customFormat="1"/>
    <row r="3765" s="166" customFormat="1"/>
    <row r="3766" s="166" customFormat="1"/>
    <row r="3767" s="166" customFormat="1"/>
    <row r="3768" s="166" customFormat="1"/>
    <row r="3769" s="166" customFormat="1"/>
    <row r="3770" s="166" customFormat="1"/>
    <row r="3771" s="166" customFormat="1"/>
    <row r="3772" s="166" customFormat="1"/>
    <row r="3773" s="166" customFormat="1"/>
    <row r="3774" s="166" customFormat="1"/>
    <row r="3775" s="166" customFormat="1"/>
    <row r="3776" s="166" customFormat="1"/>
    <row r="3777" s="166" customFormat="1"/>
    <row r="3778" s="166" customFormat="1"/>
    <row r="3779" s="166" customFormat="1"/>
    <row r="3780" s="166" customFormat="1"/>
    <row r="3781" s="166" customFormat="1"/>
    <row r="3782" s="166" customFormat="1"/>
    <row r="3783" s="166" customFormat="1"/>
    <row r="3784" s="166" customFormat="1"/>
    <row r="3785" s="166" customFormat="1"/>
    <row r="3786" s="166" customFormat="1"/>
    <row r="3787" s="166" customFormat="1"/>
    <row r="3788" s="166" customFormat="1"/>
    <row r="3789" s="166" customFormat="1"/>
    <row r="3790" s="166" customFormat="1"/>
    <row r="3791" s="166" customFormat="1"/>
    <row r="3792" s="166" customFormat="1"/>
    <row r="3793" s="166" customFormat="1"/>
    <row r="3794" s="166" customFormat="1"/>
    <row r="3795" s="166" customFormat="1"/>
    <row r="3796" s="166" customFormat="1"/>
    <row r="3797" s="166" customFormat="1"/>
    <row r="3798" s="166" customFormat="1"/>
    <row r="3799" s="166" customFormat="1"/>
    <row r="3800" s="166" customFormat="1"/>
    <row r="3801" s="166" customFormat="1"/>
    <row r="3802" s="166" customFormat="1"/>
    <row r="3803" s="166" customFormat="1"/>
    <row r="3804" s="166" customFormat="1"/>
    <row r="3805" s="166" customFormat="1"/>
    <row r="3806" s="166" customFormat="1"/>
    <row r="3807" s="166" customFormat="1"/>
    <row r="3808" s="166" customFormat="1"/>
    <row r="3809" s="166" customFormat="1"/>
    <row r="3810" s="166" customFormat="1"/>
    <row r="3811" s="166" customFormat="1"/>
    <row r="3812" s="166" customFormat="1"/>
    <row r="3813" s="166" customFormat="1"/>
    <row r="3814" s="166" customFormat="1"/>
    <row r="3815" s="166" customFormat="1"/>
    <row r="3816" s="166" customFormat="1"/>
    <row r="3817" s="166" customFormat="1"/>
    <row r="3818" s="166" customFormat="1"/>
    <row r="3819" s="166" customFormat="1"/>
    <row r="3820" s="166" customFormat="1"/>
    <row r="3821" s="166" customFormat="1"/>
    <row r="3822" s="166" customFormat="1"/>
    <row r="3823" s="166" customFormat="1"/>
    <row r="3824" s="166" customFormat="1"/>
    <row r="3825" s="166" customFormat="1"/>
    <row r="3826" s="166" customFormat="1"/>
    <row r="3827" s="166" customFormat="1"/>
    <row r="3828" s="166" customFormat="1"/>
    <row r="3829" s="166" customFormat="1"/>
    <row r="3830" s="166" customFormat="1"/>
    <row r="3831" s="166" customFormat="1"/>
    <row r="3832" s="166" customFormat="1"/>
    <row r="3833" s="166" customFormat="1"/>
    <row r="3834" s="166" customFormat="1"/>
    <row r="3835" s="166" customFormat="1"/>
    <row r="3836" s="166" customFormat="1"/>
    <row r="3837" s="166" customFormat="1"/>
    <row r="3838" s="166" customFormat="1"/>
    <row r="3839" s="166" customFormat="1"/>
    <row r="3840" s="166" customFormat="1"/>
    <row r="3841" s="166" customFormat="1"/>
    <row r="3842" s="166" customFormat="1"/>
    <row r="3843" s="166" customFormat="1"/>
    <row r="3844" s="166" customFormat="1"/>
    <row r="3845" s="166" customFormat="1"/>
    <row r="3846" s="166" customFormat="1"/>
    <row r="3847" s="166" customFormat="1"/>
    <row r="3848" s="166" customFormat="1"/>
    <row r="3849" s="166" customFormat="1"/>
    <row r="3850" s="166" customFormat="1"/>
    <row r="3851" s="166" customFormat="1"/>
    <row r="3852" s="166" customFormat="1"/>
    <row r="3853" s="166" customFormat="1"/>
    <row r="3854" s="166" customFormat="1"/>
    <row r="3855" s="166" customFormat="1"/>
    <row r="3856" s="166" customFormat="1"/>
    <row r="3857" s="166" customFormat="1"/>
    <row r="3858" s="166" customFormat="1"/>
    <row r="3859" s="166" customFormat="1"/>
    <row r="3860" s="166" customFormat="1"/>
    <row r="3861" s="166" customFormat="1"/>
    <row r="3862" s="166" customFormat="1"/>
    <row r="3863" s="166" customFormat="1"/>
    <row r="3864" s="166" customFormat="1"/>
    <row r="3865" s="166" customFormat="1"/>
    <row r="3866" s="166" customFormat="1"/>
    <row r="3867" s="166" customFormat="1"/>
    <row r="3868" s="166" customFormat="1"/>
    <row r="3869" s="166" customFormat="1"/>
    <row r="3870" s="166" customFormat="1"/>
    <row r="3871" s="166" customFormat="1"/>
    <row r="3872" s="166" customFormat="1"/>
    <row r="3873" s="166" customFormat="1"/>
    <row r="3874" s="166" customFormat="1"/>
    <row r="3875" s="166" customFormat="1"/>
    <row r="3876" s="166" customFormat="1"/>
    <row r="3877" s="166" customFormat="1"/>
    <row r="3878" s="166" customFormat="1"/>
    <row r="3879" s="166" customFormat="1"/>
    <row r="3880" s="166" customFormat="1"/>
    <row r="3881" s="166" customFormat="1"/>
    <row r="3882" s="166" customFormat="1"/>
    <row r="3883" s="166" customFormat="1"/>
    <row r="3884" s="166" customFormat="1"/>
    <row r="3885" s="166" customFormat="1"/>
    <row r="3886" s="166" customFormat="1"/>
    <row r="3887" s="166" customFormat="1"/>
    <row r="3888" s="166" customFormat="1"/>
    <row r="3889" s="166" customFormat="1"/>
    <row r="3890" s="166" customFormat="1"/>
    <row r="3891" s="166" customFormat="1"/>
    <row r="3892" s="166" customFormat="1"/>
    <row r="3893" s="166" customFormat="1"/>
    <row r="3894" s="166" customFormat="1"/>
    <row r="3895" s="166" customFormat="1"/>
    <row r="3896" s="166" customFormat="1"/>
    <row r="3897" s="166" customFormat="1"/>
    <row r="3898" s="166" customFormat="1"/>
    <row r="3899" s="166" customFormat="1"/>
    <row r="3900" s="166" customFormat="1"/>
    <row r="3901" s="166" customFormat="1"/>
    <row r="3902" s="166" customFormat="1"/>
    <row r="3903" s="166" customFormat="1"/>
    <row r="3904" s="166" customFormat="1"/>
    <row r="3905" s="166" customFormat="1"/>
    <row r="3906" s="166" customFormat="1"/>
    <row r="3907" s="166" customFormat="1"/>
    <row r="3908" s="166" customFormat="1"/>
    <row r="3909" s="166" customFormat="1"/>
    <row r="3910" s="166" customFormat="1"/>
    <row r="3911" s="166" customFormat="1"/>
    <row r="3912" s="166" customFormat="1"/>
    <row r="3913" s="166" customFormat="1"/>
    <row r="3914" s="166" customFormat="1"/>
    <row r="3915" s="166" customFormat="1"/>
    <row r="3916" s="166" customFormat="1"/>
    <row r="3917" s="166" customFormat="1"/>
    <row r="3918" s="166" customFormat="1"/>
    <row r="3919" s="166" customFormat="1"/>
    <row r="3920" s="166" customFormat="1"/>
    <row r="3921" s="166" customFormat="1"/>
    <row r="3922" s="166" customFormat="1"/>
    <row r="3923" s="166" customFormat="1"/>
    <row r="3924" s="166" customFormat="1"/>
    <row r="3925" s="166" customFormat="1"/>
    <row r="3926" s="166" customFormat="1"/>
    <row r="3927" s="166" customFormat="1"/>
    <row r="3928" s="166" customFormat="1"/>
    <row r="3929" s="166" customFormat="1"/>
    <row r="3930" s="166" customFormat="1"/>
    <row r="3931" s="166" customFormat="1"/>
    <row r="3932" s="166" customFormat="1"/>
    <row r="3933" s="166" customFormat="1"/>
    <row r="3934" s="166" customFormat="1"/>
    <row r="3935" s="166" customFormat="1"/>
    <row r="3936" s="166" customFormat="1"/>
    <row r="3937" s="166" customFormat="1"/>
    <row r="3938" s="166" customFormat="1"/>
    <row r="3939" s="166" customFormat="1"/>
    <row r="3940" s="166" customFormat="1"/>
    <row r="3941" s="166" customFormat="1"/>
    <row r="3942" s="166" customFormat="1"/>
    <row r="3943" s="166" customFormat="1"/>
    <row r="3944" s="166" customFormat="1"/>
    <row r="3945" s="166" customFormat="1"/>
    <row r="3946" s="166" customFormat="1"/>
    <row r="3947" s="166" customFormat="1"/>
    <row r="3948" s="166" customFormat="1"/>
    <row r="3949" s="166" customFormat="1"/>
    <row r="3950" s="166" customFormat="1"/>
    <row r="3951" s="166" customFormat="1"/>
    <row r="3952" s="166" customFormat="1"/>
    <row r="3953" s="166" customFormat="1"/>
    <row r="3954" s="166" customFormat="1"/>
    <row r="3955" s="166" customFormat="1"/>
    <row r="3956" s="166" customFormat="1"/>
    <row r="3957" s="166" customFormat="1"/>
    <row r="3958" s="166" customFormat="1"/>
    <row r="3959" s="166" customFormat="1"/>
    <row r="3960" s="166" customFormat="1"/>
    <row r="3961" s="166" customFormat="1"/>
    <row r="3962" s="166" customFormat="1"/>
    <row r="3963" s="166" customFormat="1"/>
    <row r="3964" s="166" customFormat="1"/>
    <row r="3965" s="166" customFormat="1"/>
    <row r="3966" s="166" customFormat="1"/>
    <row r="3967" s="166" customFormat="1"/>
    <row r="3968" s="166" customFormat="1"/>
    <row r="3969" s="166" customFormat="1"/>
    <row r="3970" s="166" customFormat="1"/>
    <row r="3971" s="166" customFormat="1"/>
    <row r="3972" s="166" customFormat="1"/>
    <row r="3973" s="166" customFormat="1"/>
    <row r="3974" s="166" customFormat="1"/>
    <row r="3975" s="166" customFormat="1"/>
    <row r="3976" s="166" customFormat="1"/>
    <row r="3977" s="166" customFormat="1"/>
    <row r="3978" s="166" customFormat="1"/>
    <row r="3979" s="166" customFormat="1"/>
    <row r="3980" s="166" customFormat="1"/>
    <row r="3981" s="166" customFormat="1"/>
    <row r="3982" s="166" customFormat="1"/>
    <row r="3983" s="166" customFormat="1"/>
    <row r="3984" s="166" customFormat="1"/>
    <row r="3985" s="166" customFormat="1"/>
    <row r="3986" s="166" customFormat="1"/>
    <row r="3987" s="166" customFormat="1"/>
    <row r="3988" s="166" customFormat="1"/>
    <row r="3989" s="166" customFormat="1"/>
    <row r="3990" s="166" customFormat="1"/>
    <row r="3991" s="166" customFormat="1"/>
    <row r="3992" s="166" customFormat="1"/>
    <row r="3993" s="166" customFormat="1"/>
    <row r="3994" s="166" customFormat="1"/>
    <row r="3995" s="166" customFormat="1"/>
    <row r="3996" s="166" customFormat="1"/>
    <row r="3997" s="166" customFormat="1"/>
    <row r="3998" s="166" customFormat="1"/>
    <row r="3999" s="166" customFormat="1"/>
    <row r="4000" s="166" customFormat="1"/>
    <row r="4001" s="166" customFormat="1"/>
    <row r="4002" s="166" customFormat="1"/>
    <row r="4003" s="166" customFormat="1"/>
    <row r="4004" s="166" customFormat="1"/>
    <row r="4005" s="166" customFormat="1"/>
    <row r="4006" s="166" customFormat="1"/>
    <row r="4007" s="166" customFormat="1"/>
    <row r="4008" s="166" customFormat="1"/>
    <row r="4009" s="166" customFormat="1"/>
    <row r="4010" s="166" customFormat="1"/>
    <row r="4011" s="166" customFormat="1"/>
    <row r="4012" s="166" customFormat="1"/>
    <row r="4013" s="166" customFormat="1"/>
    <row r="4014" s="166" customFormat="1"/>
    <row r="4015" s="166" customFormat="1"/>
    <row r="4016" s="166" customFormat="1"/>
    <row r="4017" s="166" customFormat="1"/>
    <row r="4018" s="166" customFormat="1"/>
    <row r="4019" s="166" customFormat="1"/>
    <row r="4020" s="166" customFormat="1"/>
    <row r="4021" s="166" customFormat="1"/>
    <row r="4022" s="166" customFormat="1"/>
    <row r="4023" s="166" customFormat="1"/>
    <row r="4024" s="166" customFormat="1"/>
    <row r="4025" s="166" customFormat="1"/>
    <row r="4026" s="166" customFormat="1"/>
    <row r="4027" s="166" customFormat="1"/>
    <row r="4028" s="166" customFormat="1"/>
    <row r="4029" s="166" customFormat="1"/>
    <row r="4030" s="166" customFormat="1"/>
    <row r="4031" s="166" customFormat="1"/>
    <row r="4032" s="166" customFormat="1"/>
    <row r="4033" s="166" customFormat="1"/>
    <row r="4034" s="166" customFormat="1"/>
    <row r="4035" s="166" customFormat="1"/>
    <row r="4036" s="166" customFormat="1"/>
    <row r="4037" s="166" customFormat="1"/>
    <row r="4038" s="166" customFormat="1"/>
    <row r="4039" s="166" customFormat="1"/>
    <row r="4040" s="166" customFormat="1"/>
    <row r="4041" s="166" customFormat="1"/>
    <row r="4042" s="166" customFormat="1"/>
    <row r="4043" s="166" customFormat="1"/>
    <row r="4044" s="166" customFormat="1"/>
    <row r="4045" s="166" customFormat="1"/>
    <row r="4046" s="166" customFormat="1"/>
    <row r="4047" s="166" customFormat="1"/>
    <row r="4048" s="166" customFormat="1"/>
    <row r="4049" s="166" customFormat="1"/>
    <row r="4050" s="166" customFormat="1"/>
    <row r="4051" s="166" customFormat="1"/>
    <row r="4052" s="166" customFormat="1"/>
    <row r="4053" s="166" customFormat="1"/>
    <row r="4054" s="166" customFormat="1"/>
    <row r="4055" s="166" customFormat="1"/>
    <row r="4056" s="166" customFormat="1"/>
    <row r="4057" s="166" customFormat="1"/>
    <row r="4058" s="166" customFormat="1"/>
    <row r="4059" s="166" customFormat="1"/>
    <row r="4060" s="166" customFormat="1"/>
    <row r="4061" s="166" customFormat="1"/>
    <row r="4062" s="166" customFormat="1"/>
    <row r="4063" s="166" customFormat="1"/>
    <row r="4064" s="166" customFormat="1"/>
    <row r="4065" s="166" customFormat="1"/>
    <row r="4066" s="166" customFormat="1"/>
    <row r="4067" s="166" customFormat="1"/>
    <row r="4068" s="166" customFormat="1"/>
    <row r="4069" s="166" customFormat="1"/>
    <row r="4070" s="166" customFormat="1"/>
    <row r="4071" s="166" customFormat="1"/>
    <row r="4072" s="166" customFormat="1"/>
    <row r="4073" s="166" customFormat="1"/>
    <row r="4074" s="166" customFormat="1"/>
    <row r="4075" s="166" customFormat="1"/>
    <row r="4076" s="166" customFormat="1"/>
    <row r="4077" s="166" customFormat="1"/>
    <row r="4078" s="166" customFormat="1"/>
    <row r="4079" s="166" customFormat="1"/>
    <row r="4080" s="166" customFormat="1"/>
    <row r="4081" s="166" customFormat="1"/>
    <row r="4082" s="166" customFormat="1"/>
    <row r="4083" s="166" customFormat="1"/>
    <row r="4084" s="166" customFormat="1"/>
    <row r="4085" s="166" customFormat="1"/>
    <row r="4086" s="166" customFormat="1"/>
    <row r="4087" s="166" customFormat="1"/>
    <row r="4088" s="166" customFormat="1"/>
    <row r="4089" s="166" customFormat="1"/>
    <row r="4090" s="166" customFormat="1"/>
    <row r="4091" s="166" customFormat="1"/>
    <row r="4092" s="166" customFormat="1"/>
    <row r="4093" s="166" customFormat="1"/>
    <row r="4094" s="166" customFormat="1"/>
    <row r="4095" s="166" customFormat="1"/>
    <row r="4096" s="166" customFormat="1"/>
    <row r="4097" s="166" customFormat="1"/>
    <row r="4098" s="166" customFormat="1"/>
    <row r="4099" s="166" customFormat="1"/>
    <row r="4100" s="166" customFormat="1"/>
    <row r="4101" s="166" customFormat="1"/>
    <row r="4102" s="166" customFormat="1"/>
    <row r="4103" s="166" customFormat="1"/>
    <row r="4104" s="166" customFormat="1"/>
    <row r="4105" s="166" customFormat="1"/>
    <row r="4106" s="166" customFormat="1"/>
    <row r="4107" s="166" customFormat="1"/>
    <row r="4108" s="166" customFormat="1"/>
    <row r="4109" s="166" customFormat="1"/>
    <row r="4110" s="166" customFormat="1"/>
    <row r="4111" s="166" customFormat="1"/>
    <row r="4112" s="166" customFormat="1"/>
    <row r="4113" s="166" customFormat="1"/>
    <row r="4114" s="166" customFormat="1"/>
    <row r="4115" s="166" customFormat="1"/>
    <row r="4116" s="166" customFormat="1"/>
    <row r="4117" s="166" customFormat="1"/>
    <row r="4118" s="166" customFormat="1"/>
    <row r="4119" s="166" customFormat="1"/>
    <row r="4120" s="166" customFormat="1"/>
    <row r="4121" s="166" customFormat="1"/>
    <row r="4122" s="166" customFormat="1"/>
    <row r="4123" s="166" customFormat="1"/>
    <row r="4124" s="166" customFormat="1"/>
    <row r="4125" s="166" customFormat="1"/>
    <row r="4126" s="166" customFormat="1"/>
    <row r="4127" s="166" customFormat="1"/>
    <row r="4128" s="166" customFormat="1"/>
    <row r="4129" s="166" customFormat="1"/>
    <row r="4130" s="166" customFormat="1"/>
    <row r="4131" s="166" customFormat="1"/>
    <row r="4132" s="166" customFormat="1"/>
    <row r="4133" s="166" customFormat="1"/>
    <row r="4134" s="166" customFormat="1"/>
    <row r="4135" s="166" customFormat="1"/>
    <row r="4136" s="166" customFormat="1"/>
    <row r="4137" s="166" customFormat="1"/>
    <row r="4138" s="166" customFormat="1"/>
    <row r="4139" s="166" customFormat="1"/>
    <row r="4140" s="166" customFormat="1"/>
    <row r="4141" s="166" customFormat="1"/>
    <row r="4142" s="166" customFormat="1"/>
    <row r="4143" s="166" customFormat="1"/>
    <row r="4144" s="166" customFormat="1"/>
    <row r="4145" s="166" customFormat="1"/>
    <row r="4146" s="166" customFormat="1"/>
    <row r="4147" s="166" customFormat="1"/>
    <row r="4148" s="166" customFormat="1"/>
    <row r="4149" s="166" customFormat="1"/>
    <row r="4150" s="166" customFormat="1"/>
    <row r="4151" s="166" customFormat="1"/>
    <row r="4152" s="166" customFormat="1"/>
    <row r="4153" s="166" customFormat="1"/>
    <row r="4154" s="166" customFormat="1"/>
    <row r="4155" s="166" customFormat="1"/>
    <row r="4156" s="166" customFormat="1"/>
    <row r="4157" s="166" customFormat="1"/>
    <row r="4158" s="166" customFormat="1"/>
    <row r="4159" s="166" customFormat="1"/>
    <row r="4160" s="166" customFormat="1"/>
    <row r="4161" s="166" customFormat="1"/>
    <row r="4162" s="166" customFormat="1"/>
    <row r="4163" s="166" customFormat="1"/>
    <row r="4164" s="166" customFormat="1"/>
    <row r="4165" s="166" customFormat="1"/>
    <row r="4166" s="166" customFormat="1"/>
    <row r="4167" s="166" customFormat="1"/>
    <row r="4168" s="166" customFormat="1"/>
    <row r="4169" s="166" customFormat="1"/>
    <row r="4170" s="166" customFormat="1"/>
    <row r="4171" s="166" customFormat="1"/>
    <row r="4172" s="166" customFormat="1"/>
    <row r="4173" s="166" customFormat="1"/>
    <row r="4174" s="166" customFormat="1"/>
    <row r="4175" s="166" customFormat="1"/>
    <row r="4176" s="166" customFormat="1"/>
    <row r="4177" s="166" customFormat="1"/>
    <row r="4178" s="166" customFormat="1"/>
    <row r="4179" s="166" customFormat="1"/>
    <row r="4180" s="166" customFormat="1"/>
    <row r="4181" s="166" customFormat="1"/>
    <row r="4182" s="166" customFormat="1"/>
    <row r="4183" s="166" customFormat="1"/>
    <row r="4184" s="166" customFormat="1"/>
    <row r="4185" s="166" customFormat="1"/>
    <row r="4186" s="166" customFormat="1"/>
    <row r="4187" s="166" customFormat="1"/>
    <row r="4188" s="166" customFormat="1"/>
    <row r="4189" s="166" customFormat="1"/>
    <row r="4190" s="166" customFormat="1"/>
    <row r="4191" s="166" customFormat="1"/>
    <row r="4192" s="166" customFormat="1"/>
    <row r="4193" s="166" customFormat="1"/>
    <row r="4194" s="166" customFormat="1"/>
    <row r="4195" s="166" customFormat="1"/>
    <row r="4196" s="166" customFormat="1"/>
    <row r="4197" s="166" customFormat="1"/>
    <row r="4198" s="166" customFormat="1"/>
    <row r="4199" s="166" customFormat="1"/>
    <row r="4200" s="166" customFormat="1"/>
    <row r="4201" s="166" customFormat="1"/>
    <row r="4202" s="166" customFormat="1"/>
    <row r="4203" s="166" customFormat="1"/>
    <row r="4204" s="166" customFormat="1"/>
    <row r="4205" s="166" customFormat="1"/>
    <row r="4206" s="166" customFormat="1"/>
    <row r="4207" s="166" customFormat="1"/>
    <row r="4208" s="166" customFormat="1"/>
    <row r="4209" s="166" customFormat="1"/>
    <row r="4210" s="166" customFormat="1"/>
    <row r="4211" s="166" customFormat="1"/>
    <row r="4212" s="166" customFormat="1"/>
    <row r="4213" s="166" customFormat="1"/>
    <row r="4214" s="166" customFormat="1"/>
    <row r="4215" s="166" customFormat="1"/>
    <row r="4216" s="166" customFormat="1"/>
    <row r="4217" s="166" customFormat="1"/>
    <row r="4218" s="166" customFormat="1"/>
    <row r="4219" s="166" customFormat="1"/>
    <row r="4220" s="166" customFormat="1"/>
    <row r="4221" s="166" customFormat="1"/>
    <row r="4222" s="166" customFormat="1"/>
    <row r="4223" s="166" customFormat="1"/>
    <row r="4224" s="166" customFormat="1"/>
    <row r="4225" s="166" customFormat="1"/>
    <row r="4226" s="166" customFormat="1"/>
    <row r="4227" s="166" customFormat="1"/>
    <row r="4228" s="166" customFormat="1"/>
    <row r="4229" s="166" customFormat="1"/>
    <row r="4230" s="166" customFormat="1"/>
    <row r="4231" s="166" customFormat="1"/>
    <row r="4232" s="166" customFormat="1"/>
    <row r="4233" s="166" customFormat="1"/>
    <row r="4234" s="166" customFormat="1"/>
    <row r="4235" s="166" customFormat="1"/>
    <row r="4236" s="166" customFormat="1"/>
    <row r="4237" s="166" customFormat="1"/>
    <row r="4238" s="166" customFormat="1"/>
    <row r="4239" s="166" customFormat="1"/>
    <row r="4240" s="166" customFormat="1"/>
    <row r="4241" s="166" customFormat="1"/>
    <row r="4242" s="166" customFormat="1"/>
    <row r="4243" s="166" customFormat="1"/>
    <row r="4244" s="166" customFormat="1"/>
    <row r="4245" s="166" customFormat="1"/>
    <row r="4246" s="166" customFormat="1"/>
    <row r="4247" s="166" customFormat="1"/>
    <row r="4248" s="166" customFormat="1"/>
    <row r="4249" s="166" customFormat="1"/>
    <row r="4250" s="166" customFormat="1"/>
    <row r="4251" s="166" customFormat="1"/>
    <row r="4252" s="166" customFormat="1"/>
    <row r="4253" s="166" customFormat="1"/>
    <row r="4254" s="166" customFormat="1"/>
    <row r="4255" s="166" customFormat="1"/>
    <row r="4256" s="166" customFormat="1"/>
    <row r="4257" s="166" customFormat="1"/>
    <row r="4258" s="166" customFormat="1"/>
    <row r="4259" s="166" customFormat="1"/>
    <row r="4260" s="166" customFormat="1"/>
    <row r="4261" s="166" customFormat="1"/>
    <row r="4262" s="166" customFormat="1"/>
    <row r="4263" s="166" customFormat="1"/>
    <row r="4264" s="166" customFormat="1"/>
    <row r="4265" s="166" customFormat="1"/>
    <row r="4266" s="166" customFormat="1"/>
    <row r="4267" s="166" customFormat="1"/>
    <row r="4268" s="166" customFormat="1"/>
    <row r="4269" s="166" customFormat="1"/>
    <row r="4270" s="166" customFormat="1"/>
    <row r="4271" s="166" customFormat="1"/>
    <row r="4272" s="166" customFormat="1"/>
    <row r="4273" s="166" customFormat="1"/>
    <row r="4274" s="166" customFormat="1"/>
    <row r="4275" s="166" customFormat="1"/>
    <row r="4276" s="166" customFormat="1"/>
    <row r="4277" s="166" customFormat="1"/>
    <row r="4278" s="166" customFormat="1"/>
    <row r="4279" s="166" customFormat="1"/>
    <row r="4280" s="166" customFormat="1"/>
    <row r="4281" s="166" customFormat="1"/>
    <row r="4282" s="166" customFormat="1"/>
    <row r="4283" s="166" customFormat="1"/>
    <row r="4284" s="166" customFormat="1"/>
    <row r="4285" s="166" customFormat="1"/>
    <row r="4286" s="166" customFormat="1"/>
    <row r="4287" s="166" customFormat="1"/>
    <row r="4288" s="166" customFormat="1"/>
    <row r="4289" s="166" customFormat="1"/>
    <row r="4290" s="166" customFormat="1"/>
    <row r="4291" s="166" customFormat="1"/>
    <row r="4292" s="166" customFormat="1"/>
    <row r="4293" s="166" customFormat="1"/>
    <row r="4294" s="166" customFormat="1"/>
    <row r="4295" s="166" customFormat="1"/>
    <row r="4296" s="166" customFormat="1"/>
    <row r="4297" s="166" customFormat="1"/>
    <row r="4298" s="166" customFormat="1"/>
    <row r="4299" s="166" customFormat="1"/>
    <row r="4300" s="166" customFormat="1"/>
    <row r="4301" s="166" customFormat="1"/>
    <row r="4302" s="166" customFormat="1"/>
    <row r="4303" s="166" customFormat="1"/>
    <row r="4304" s="166" customFormat="1"/>
    <row r="4305" s="166" customFormat="1"/>
    <row r="4306" s="166" customFormat="1"/>
    <row r="4307" s="166" customFormat="1"/>
    <row r="4308" s="166" customFormat="1"/>
    <row r="4309" s="166" customFormat="1"/>
    <row r="4310" s="166" customFormat="1"/>
    <row r="4311" s="166" customFormat="1"/>
    <row r="4312" s="166" customFormat="1"/>
    <row r="4313" s="166" customFormat="1"/>
    <row r="4314" s="166" customFormat="1"/>
    <row r="4315" s="166" customFormat="1"/>
    <row r="4316" s="166" customFormat="1"/>
    <row r="4317" s="166" customFormat="1"/>
    <row r="4318" s="166" customFormat="1"/>
    <row r="4319" s="166" customFormat="1"/>
    <row r="4320" s="166" customFormat="1"/>
    <row r="4321" s="166" customFormat="1"/>
    <row r="4322" s="166" customFormat="1"/>
    <row r="4323" s="166" customFormat="1"/>
    <row r="4324" s="166" customFormat="1"/>
    <row r="4325" s="166" customFormat="1"/>
    <row r="4326" s="166" customFormat="1"/>
    <row r="4327" s="166" customFormat="1"/>
    <row r="4328" s="166" customFormat="1"/>
    <row r="4329" s="166" customFormat="1"/>
    <row r="4330" s="166" customFormat="1"/>
    <row r="4331" s="166" customFormat="1"/>
    <row r="4332" s="166" customFormat="1"/>
    <row r="4333" s="166" customFormat="1"/>
    <row r="4334" s="166" customFormat="1"/>
    <row r="4335" s="166" customFormat="1"/>
    <row r="4336" s="166" customFormat="1"/>
    <row r="4337" s="166" customFormat="1"/>
    <row r="4338" s="166" customFormat="1"/>
    <row r="4339" s="166" customFormat="1"/>
    <row r="4340" s="166" customFormat="1"/>
    <row r="4341" s="166" customFormat="1"/>
    <row r="4342" s="166" customFormat="1"/>
    <row r="4343" s="166" customFormat="1"/>
    <row r="4344" s="166" customFormat="1"/>
    <row r="4345" s="166" customFormat="1"/>
    <row r="4346" s="166" customFormat="1"/>
    <row r="4347" s="166" customFormat="1"/>
    <row r="4348" s="166" customFormat="1"/>
    <row r="4349" s="166" customFormat="1"/>
    <row r="4350" s="166" customFormat="1"/>
    <row r="4351" s="166" customFormat="1"/>
    <row r="4352" s="166" customFormat="1"/>
    <row r="4353" s="166" customFormat="1"/>
    <row r="4354" s="166" customFormat="1"/>
    <row r="4355" s="166" customFormat="1"/>
    <row r="4356" s="166" customFormat="1"/>
    <row r="4357" s="166" customFormat="1"/>
    <row r="4358" s="166" customFormat="1"/>
    <row r="4359" s="166" customFormat="1"/>
    <row r="4360" s="166" customFormat="1"/>
    <row r="4361" s="166" customFormat="1"/>
    <row r="4362" s="166" customFormat="1"/>
    <row r="4363" s="166" customFormat="1"/>
    <row r="4364" s="166" customFormat="1"/>
    <row r="4365" s="166" customFormat="1"/>
    <row r="4366" s="166" customFormat="1"/>
    <row r="4367" s="166" customFormat="1"/>
    <row r="4368" s="166" customFormat="1"/>
    <row r="4369" s="166" customFormat="1"/>
    <row r="4370" s="166" customFormat="1"/>
    <row r="4371" s="166" customFormat="1"/>
    <row r="4372" s="166" customFormat="1"/>
    <row r="4373" s="166" customFormat="1"/>
    <row r="4374" s="166" customFormat="1"/>
    <row r="4375" s="166" customFormat="1"/>
    <row r="4376" s="166" customFormat="1"/>
    <row r="4377" s="166" customFormat="1"/>
    <row r="4378" s="166" customFormat="1"/>
    <row r="4379" s="166" customFormat="1"/>
    <row r="4380" s="166" customFormat="1"/>
    <row r="4381" s="166" customFormat="1"/>
    <row r="4382" s="166" customFormat="1"/>
    <row r="4383" s="166" customFormat="1"/>
    <row r="4384" s="166" customFormat="1"/>
    <row r="4385" s="166" customFormat="1"/>
    <row r="4386" s="166" customFormat="1"/>
    <row r="4387" s="166" customFormat="1"/>
    <row r="4388" s="166" customFormat="1"/>
    <row r="4389" s="166" customFormat="1"/>
    <row r="4390" s="166" customFormat="1"/>
    <row r="4391" s="166" customFormat="1"/>
    <row r="4392" s="166" customFormat="1"/>
    <row r="4393" s="166" customFormat="1"/>
    <row r="4394" s="166" customFormat="1"/>
    <row r="4395" s="166" customFormat="1"/>
    <row r="4396" s="166" customFormat="1"/>
    <row r="4397" s="166" customFormat="1"/>
    <row r="4398" s="166" customFormat="1"/>
    <row r="4399" s="166" customFormat="1"/>
    <row r="4400" s="166" customFormat="1"/>
    <row r="4401" s="166" customFormat="1"/>
    <row r="4402" s="166" customFormat="1"/>
    <row r="4403" s="166" customFormat="1"/>
    <row r="4404" s="166" customFormat="1"/>
    <row r="4405" s="166" customFormat="1"/>
    <row r="4406" s="166" customFormat="1"/>
    <row r="4407" s="166" customFormat="1"/>
    <row r="4408" s="166" customFormat="1"/>
    <row r="4409" s="166" customFormat="1"/>
    <row r="4410" s="166" customFormat="1"/>
    <row r="4411" s="166" customFormat="1"/>
    <row r="4412" s="166" customFormat="1"/>
    <row r="4413" s="166" customFormat="1"/>
    <row r="4414" s="166" customFormat="1"/>
    <row r="4415" s="166" customFormat="1"/>
    <row r="4416" s="166" customFormat="1"/>
    <row r="4417" s="166" customFormat="1"/>
    <row r="4418" s="166" customFormat="1"/>
    <row r="4419" s="166" customFormat="1"/>
    <row r="4420" s="166" customFormat="1"/>
    <row r="4421" s="166" customFormat="1"/>
    <row r="4422" s="166" customFormat="1"/>
    <row r="4423" s="166" customFormat="1"/>
    <row r="4424" s="166" customFormat="1"/>
    <row r="4425" s="166" customFormat="1"/>
    <row r="4426" s="166" customFormat="1"/>
    <row r="4427" s="166" customFormat="1"/>
    <row r="4428" s="166" customFormat="1"/>
    <row r="4429" s="166" customFormat="1"/>
    <row r="4430" s="166" customFormat="1"/>
    <row r="4431" s="166" customFormat="1"/>
    <row r="4432" s="166" customFormat="1"/>
    <row r="4433" s="166" customFormat="1"/>
    <row r="4434" s="166" customFormat="1"/>
    <row r="4435" s="166" customFormat="1"/>
    <row r="4436" s="166" customFormat="1"/>
    <row r="4437" s="166" customFormat="1"/>
    <row r="4438" s="166" customFormat="1"/>
    <row r="4439" s="166" customFormat="1"/>
    <row r="4440" s="166" customFormat="1"/>
    <row r="4441" s="166" customFormat="1"/>
    <row r="4442" s="166" customFormat="1"/>
    <row r="4443" s="166" customFormat="1"/>
    <row r="4444" s="166" customFormat="1"/>
    <row r="4445" s="166" customFormat="1"/>
    <row r="4446" s="166" customFormat="1"/>
    <row r="4447" s="166" customFormat="1"/>
    <row r="4448" s="166" customFormat="1"/>
    <row r="4449" s="166" customFormat="1"/>
    <row r="4450" s="166" customFormat="1"/>
    <row r="4451" s="166" customFormat="1"/>
    <row r="4452" s="166" customFormat="1"/>
    <row r="4453" s="166" customFormat="1"/>
    <row r="4454" s="166" customFormat="1"/>
    <row r="4455" s="166" customFormat="1"/>
    <row r="4456" s="166" customFormat="1"/>
    <row r="4457" s="166" customFormat="1"/>
    <row r="4458" s="166" customFormat="1"/>
    <row r="4459" s="166" customFormat="1"/>
    <row r="4460" s="166" customFormat="1"/>
    <row r="4461" s="166" customFormat="1"/>
    <row r="4462" s="166" customFormat="1"/>
    <row r="4463" s="166" customFormat="1"/>
    <row r="4464" s="166" customFormat="1"/>
    <row r="4465" s="166" customFormat="1"/>
    <row r="4466" s="166" customFormat="1"/>
    <row r="4467" s="166" customFormat="1"/>
    <row r="4468" s="166" customFormat="1"/>
    <row r="4469" s="166" customFormat="1"/>
    <row r="4470" s="166" customFormat="1"/>
    <row r="4471" s="166" customFormat="1"/>
    <row r="4472" s="166" customFormat="1"/>
    <row r="4473" s="166" customFormat="1"/>
    <row r="4474" s="166" customFormat="1"/>
    <row r="4475" s="166" customFormat="1"/>
    <row r="4476" s="166" customFormat="1"/>
    <row r="4477" s="166" customFormat="1"/>
    <row r="4478" s="166" customFormat="1"/>
    <row r="4479" s="166" customFormat="1"/>
    <row r="4480" s="166" customFormat="1"/>
    <row r="4481" s="166" customFormat="1"/>
    <row r="4482" s="166" customFormat="1"/>
    <row r="4483" s="166" customFormat="1"/>
    <row r="4484" s="166" customFormat="1"/>
    <row r="4485" s="166" customFormat="1"/>
    <row r="4486" s="166" customFormat="1"/>
    <row r="4487" s="166" customFormat="1"/>
    <row r="4488" s="166" customFormat="1"/>
    <row r="4489" s="166" customFormat="1"/>
    <row r="4490" s="166" customFormat="1"/>
    <row r="4491" s="166" customFormat="1"/>
    <row r="4492" s="166" customFormat="1"/>
    <row r="4493" s="166" customFormat="1"/>
    <row r="4494" s="166" customFormat="1"/>
    <row r="4495" s="166" customFormat="1"/>
    <row r="4496" s="166" customFormat="1"/>
    <row r="4497" s="166" customFormat="1"/>
    <row r="4498" s="166" customFormat="1"/>
    <row r="4499" s="166" customFormat="1"/>
    <row r="4500" s="166" customFormat="1"/>
    <row r="4501" s="166" customFormat="1"/>
    <row r="4502" s="166" customFormat="1"/>
    <row r="4503" s="166" customFormat="1"/>
    <row r="4504" s="166" customFormat="1"/>
    <row r="4505" s="166" customFormat="1"/>
    <row r="4506" s="166" customFormat="1"/>
    <row r="4507" s="166" customFormat="1"/>
    <row r="4508" s="166" customFormat="1"/>
    <row r="4509" s="166" customFormat="1"/>
    <row r="4510" s="166" customFormat="1"/>
    <row r="4511" s="166" customFormat="1"/>
    <row r="4512" s="166" customFormat="1"/>
    <row r="4513" s="166" customFormat="1"/>
    <row r="4514" s="166" customFormat="1"/>
    <row r="4515" s="166" customFormat="1"/>
    <row r="4516" s="166" customFormat="1"/>
    <row r="4517" s="166" customFormat="1"/>
    <row r="4518" s="166" customFormat="1"/>
    <row r="4519" s="166" customFormat="1"/>
    <row r="4520" s="166" customFormat="1"/>
    <row r="4521" s="166" customFormat="1"/>
    <row r="4522" s="166" customFormat="1"/>
    <row r="4523" s="166" customFormat="1"/>
    <row r="4524" s="166" customFormat="1"/>
    <row r="4525" s="166" customFormat="1"/>
    <row r="4526" s="166" customFormat="1"/>
    <row r="4527" s="166" customFormat="1"/>
    <row r="4528" s="166" customFormat="1"/>
    <row r="4529" s="166" customFormat="1"/>
    <row r="4530" s="166" customFormat="1"/>
    <row r="4531" s="166" customFormat="1"/>
    <row r="4532" s="166" customFormat="1"/>
    <row r="4533" s="166" customFormat="1"/>
    <row r="4534" s="166" customFormat="1"/>
    <row r="4535" s="166" customFormat="1"/>
    <row r="4536" s="166" customFormat="1"/>
    <row r="4537" s="166" customFormat="1"/>
    <row r="4538" s="166" customFormat="1"/>
    <row r="4539" s="166" customFormat="1"/>
    <row r="4540" s="166" customFormat="1"/>
    <row r="4541" s="166" customFormat="1"/>
    <row r="4542" s="166" customFormat="1"/>
    <row r="4543" s="166" customFormat="1"/>
    <row r="4544" s="166" customFormat="1"/>
    <row r="4545" s="166" customFormat="1"/>
    <row r="4546" s="166" customFormat="1"/>
    <row r="4547" s="166" customFormat="1"/>
    <row r="4548" s="166" customFormat="1"/>
    <row r="4549" s="166" customFormat="1"/>
    <row r="4550" s="166" customFormat="1"/>
    <row r="4551" s="166" customFormat="1"/>
    <row r="4552" s="166" customFormat="1"/>
    <row r="4553" s="166" customFormat="1"/>
    <row r="4554" s="166" customFormat="1"/>
    <row r="4555" s="166" customFormat="1"/>
    <row r="4556" s="166" customFormat="1"/>
    <row r="4557" s="166" customFormat="1"/>
    <row r="4558" s="166" customFormat="1"/>
    <row r="4559" s="166" customFormat="1"/>
    <row r="4560" s="166" customFormat="1"/>
    <row r="4561" s="166" customFormat="1"/>
    <row r="4562" s="166" customFormat="1"/>
    <row r="4563" s="166" customFormat="1"/>
    <row r="4564" s="166" customFormat="1"/>
    <row r="4565" s="166" customFormat="1"/>
    <row r="4566" s="166" customFormat="1"/>
    <row r="4567" s="166" customFormat="1"/>
    <row r="4568" s="166" customFormat="1"/>
    <row r="4569" s="166" customFormat="1"/>
    <row r="4570" s="166" customFormat="1"/>
    <row r="4571" s="166" customFormat="1"/>
    <row r="4572" s="166" customFormat="1"/>
    <row r="4573" s="166" customFormat="1"/>
    <row r="4574" s="166" customFormat="1"/>
    <row r="4575" s="166" customFormat="1"/>
    <row r="4576" s="166" customFormat="1"/>
    <row r="4577" s="166" customFormat="1"/>
    <row r="4578" s="166" customFormat="1"/>
    <row r="4579" s="166" customFormat="1"/>
    <row r="4580" s="166" customFormat="1"/>
    <row r="4581" s="166" customFormat="1"/>
    <row r="4582" s="166" customFormat="1"/>
    <row r="4583" s="166" customFormat="1"/>
    <row r="4584" s="166" customFormat="1"/>
    <row r="4585" s="166" customFormat="1"/>
    <row r="4586" s="166" customFormat="1"/>
    <row r="4587" s="166" customFormat="1"/>
    <row r="4588" s="166" customFormat="1"/>
    <row r="4589" s="166" customFormat="1"/>
    <row r="4590" s="166" customFormat="1"/>
    <row r="4591" s="166" customFormat="1"/>
    <row r="4592" s="166" customFormat="1"/>
    <row r="4593" s="166" customFormat="1"/>
    <row r="4594" s="166" customFormat="1"/>
    <row r="4595" s="166" customFormat="1"/>
    <row r="4596" s="166" customFormat="1"/>
    <row r="4597" s="166" customFormat="1"/>
    <row r="4598" s="166" customFormat="1"/>
    <row r="4599" s="166" customFormat="1"/>
    <row r="4600" s="166" customFormat="1"/>
    <row r="4601" s="166" customFormat="1"/>
    <row r="4602" s="166" customFormat="1"/>
    <row r="4603" s="166" customFormat="1"/>
    <row r="4604" s="166" customFormat="1"/>
    <row r="4605" s="166" customFormat="1"/>
    <row r="4606" s="166" customFormat="1"/>
    <row r="4607" s="166" customFormat="1"/>
    <row r="4608" s="166" customFormat="1"/>
    <row r="4609" s="166" customFormat="1"/>
    <row r="4610" s="166" customFormat="1"/>
    <row r="4611" s="166" customFormat="1"/>
    <row r="4612" s="166" customFormat="1"/>
    <row r="4613" s="166" customFormat="1"/>
    <row r="4614" s="166" customFormat="1"/>
    <row r="4615" s="166" customFormat="1"/>
    <row r="4616" s="166" customFormat="1"/>
    <row r="4617" s="166" customFormat="1"/>
    <row r="4618" s="166" customFormat="1"/>
    <row r="4619" s="166" customFormat="1"/>
    <row r="4620" s="166" customFormat="1"/>
    <row r="4621" s="166" customFormat="1"/>
    <row r="4622" s="166" customFormat="1"/>
    <row r="4623" s="166" customFormat="1"/>
    <row r="4624" s="166" customFormat="1"/>
    <row r="4625" s="166" customFormat="1"/>
    <row r="4626" s="166" customFormat="1"/>
    <row r="4627" s="166" customFormat="1"/>
    <row r="4628" s="166" customFormat="1"/>
    <row r="4629" s="166" customFormat="1"/>
    <row r="4630" s="166" customFormat="1"/>
    <row r="4631" s="166" customFormat="1"/>
    <row r="4632" s="166" customFormat="1"/>
    <row r="4633" s="166" customFormat="1"/>
    <row r="4634" s="166" customFormat="1"/>
    <row r="4635" s="166" customFormat="1"/>
    <row r="4636" s="166" customFormat="1"/>
    <row r="4637" s="166" customFormat="1"/>
    <row r="4638" s="166" customFormat="1"/>
    <row r="4639" s="166" customFormat="1"/>
    <row r="4640" s="166" customFormat="1"/>
    <row r="4641" s="166" customFormat="1"/>
    <row r="4642" s="166" customFormat="1"/>
    <row r="4643" s="166" customFormat="1"/>
    <row r="4644" s="166" customFormat="1"/>
    <row r="4645" s="166" customFormat="1"/>
    <row r="4646" s="166" customFormat="1"/>
    <row r="4647" s="166" customFormat="1"/>
    <row r="4648" s="166" customFormat="1"/>
    <row r="4649" s="166" customFormat="1"/>
    <row r="4650" s="166" customFormat="1"/>
    <row r="4651" s="166" customFormat="1"/>
    <row r="4652" s="166" customFormat="1"/>
    <row r="4653" s="166" customFormat="1"/>
    <row r="4654" s="166" customFormat="1"/>
    <row r="4655" s="166" customFormat="1"/>
    <row r="4656" s="166" customFormat="1"/>
    <row r="4657" s="166" customFormat="1"/>
    <row r="4658" s="166" customFormat="1"/>
    <row r="4659" s="166" customFormat="1"/>
    <row r="4660" s="166" customFormat="1"/>
    <row r="4661" s="166" customFormat="1"/>
    <row r="4662" s="166" customFormat="1"/>
    <row r="4663" s="166" customFormat="1"/>
    <row r="4664" s="166" customFormat="1"/>
    <row r="4665" s="166" customFormat="1"/>
    <row r="4666" s="166" customFormat="1"/>
    <row r="4667" s="166" customFormat="1"/>
    <row r="4668" s="166" customFormat="1"/>
    <row r="4669" s="166" customFormat="1"/>
    <row r="4670" s="166" customFormat="1"/>
    <row r="4671" s="166" customFormat="1"/>
    <row r="4672" s="166" customFormat="1"/>
    <row r="4673" s="166" customFormat="1"/>
    <row r="4674" s="166" customFormat="1"/>
    <row r="4675" s="166" customFormat="1"/>
    <row r="4676" s="166" customFormat="1"/>
    <row r="4677" s="166" customFormat="1"/>
    <row r="4678" s="166" customFormat="1"/>
    <row r="4679" s="166" customFormat="1"/>
    <row r="4680" s="166" customFormat="1"/>
    <row r="4681" s="166" customFormat="1"/>
    <row r="4682" s="166" customFormat="1"/>
    <row r="4683" s="166" customFormat="1"/>
    <row r="4684" s="166" customFormat="1"/>
    <row r="4685" s="166" customFormat="1"/>
    <row r="4686" s="166" customFormat="1"/>
    <row r="4687" s="166" customFormat="1"/>
    <row r="4688" s="166" customFormat="1"/>
    <row r="4689" s="166" customFormat="1"/>
    <row r="4690" s="166" customFormat="1"/>
    <row r="4691" s="166" customFormat="1"/>
    <row r="4692" s="166" customFormat="1"/>
    <row r="4693" s="166" customFormat="1"/>
    <row r="4694" s="166" customFormat="1"/>
    <row r="4695" s="166" customFormat="1"/>
    <row r="4696" s="166" customFormat="1"/>
    <row r="4697" s="166" customFormat="1"/>
    <row r="4698" s="166" customFormat="1"/>
    <row r="4699" s="166" customFormat="1"/>
    <row r="4700" s="166" customFormat="1"/>
    <row r="4701" s="166" customFormat="1"/>
    <row r="4702" s="166" customFormat="1"/>
    <row r="4703" s="166" customFormat="1"/>
    <row r="4704" s="166" customFormat="1"/>
    <row r="4705" s="166" customFormat="1"/>
    <row r="4706" s="166" customFormat="1"/>
    <row r="4707" s="166" customFormat="1"/>
    <row r="4708" s="166" customFormat="1"/>
    <row r="4709" s="166" customFormat="1"/>
    <row r="4710" s="166" customFormat="1"/>
    <row r="4711" s="166" customFormat="1"/>
    <row r="4712" s="166" customFormat="1"/>
    <row r="4713" s="166" customFormat="1"/>
    <row r="4714" s="166" customFormat="1"/>
    <row r="4715" s="166" customFormat="1"/>
    <row r="4716" s="166" customFormat="1"/>
    <row r="4717" s="166" customFormat="1"/>
    <row r="4718" s="166" customFormat="1"/>
    <row r="4719" s="166" customFormat="1"/>
    <row r="4720" s="166" customFormat="1"/>
    <row r="4721" s="166" customFormat="1"/>
    <row r="4722" s="166" customFormat="1"/>
    <row r="4723" s="166" customFormat="1"/>
    <row r="4724" s="166" customFormat="1"/>
    <row r="4725" s="166" customFormat="1"/>
    <row r="4726" s="166" customFormat="1"/>
    <row r="4727" s="166" customFormat="1"/>
    <row r="4728" s="166" customFormat="1"/>
    <row r="4729" s="166" customFormat="1"/>
    <row r="4730" s="166" customFormat="1"/>
    <row r="4731" s="166" customFormat="1"/>
    <row r="4732" s="166" customFormat="1"/>
    <row r="4733" s="166" customFormat="1"/>
    <row r="4734" s="166" customFormat="1"/>
    <row r="4735" s="166" customFormat="1"/>
    <row r="4736" s="166" customFormat="1"/>
    <row r="4737" s="166" customFormat="1"/>
    <row r="4738" s="166" customFormat="1"/>
    <row r="4739" s="166" customFormat="1"/>
    <row r="4740" s="166" customFormat="1"/>
    <row r="4741" s="166" customFormat="1"/>
    <row r="4742" s="166" customFormat="1"/>
    <row r="4743" s="166" customFormat="1"/>
    <row r="4744" s="166" customFormat="1"/>
    <row r="4745" s="166" customFormat="1"/>
    <row r="4746" s="166" customFormat="1"/>
    <row r="4747" s="166" customFormat="1"/>
    <row r="4748" s="166" customFormat="1"/>
    <row r="4749" s="166" customFormat="1"/>
    <row r="4750" s="166" customFormat="1"/>
    <row r="4751" s="166" customFormat="1"/>
    <row r="4752" s="166" customFormat="1"/>
    <row r="4753" s="166" customFormat="1"/>
    <row r="4754" s="166" customFormat="1"/>
    <row r="4755" s="166" customFormat="1"/>
    <row r="4756" s="166" customFormat="1"/>
    <row r="4757" s="166" customFormat="1"/>
    <row r="4758" s="166" customFormat="1"/>
    <row r="4759" s="166" customFormat="1"/>
    <row r="4760" s="166" customFormat="1"/>
    <row r="4761" s="166" customFormat="1"/>
    <row r="4762" s="166" customFormat="1"/>
    <row r="4763" s="166" customFormat="1"/>
    <row r="4764" s="166" customFormat="1"/>
    <row r="4765" s="166" customFormat="1"/>
    <row r="4766" s="166" customFormat="1"/>
    <row r="4767" s="166" customFormat="1"/>
    <row r="4768" s="166" customFormat="1"/>
    <row r="4769" s="166" customFormat="1"/>
    <row r="4770" s="166" customFormat="1"/>
    <row r="4771" s="166" customFormat="1"/>
    <row r="4772" s="166" customFormat="1"/>
    <row r="4773" s="166" customFormat="1"/>
    <row r="4774" s="166" customFormat="1"/>
    <row r="4775" s="166" customFormat="1"/>
    <row r="4776" s="166" customFormat="1"/>
    <row r="4777" s="166" customFormat="1"/>
    <row r="4778" s="166" customFormat="1"/>
    <row r="4779" s="166" customFormat="1"/>
    <row r="4780" s="166" customFormat="1"/>
    <row r="4781" s="166" customFormat="1"/>
    <row r="4782" s="166" customFormat="1"/>
    <row r="4783" s="166" customFormat="1"/>
    <row r="4784" s="166" customFormat="1"/>
    <row r="4785" s="166" customFormat="1"/>
    <row r="4786" s="166" customFormat="1"/>
    <row r="4787" s="166" customFormat="1"/>
    <row r="4788" s="166" customFormat="1"/>
    <row r="4789" s="166" customFormat="1"/>
    <row r="4790" s="166" customFormat="1"/>
    <row r="4791" s="166" customFormat="1"/>
    <row r="4792" s="166" customFormat="1"/>
    <row r="4793" s="166" customFormat="1"/>
    <row r="4794" s="166" customFormat="1"/>
    <row r="4795" s="166" customFormat="1"/>
    <row r="4796" s="166" customFormat="1"/>
    <row r="4797" s="166" customFormat="1"/>
    <row r="4798" s="166" customFormat="1"/>
    <row r="4799" s="166" customFormat="1"/>
    <row r="4800" s="166" customFormat="1"/>
    <row r="4801" s="166" customFormat="1"/>
    <row r="4802" s="166" customFormat="1"/>
    <row r="4803" s="166" customFormat="1"/>
    <row r="4804" s="166" customFormat="1"/>
    <row r="4805" s="166" customFormat="1"/>
    <row r="4806" s="166" customFormat="1"/>
    <row r="4807" s="166" customFormat="1"/>
    <row r="4808" s="166" customFormat="1"/>
    <row r="4809" s="166" customFormat="1"/>
    <row r="4810" s="166" customFormat="1"/>
    <row r="4811" s="166" customFormat="1"/>
    <row r="4812" s="166" customFormat="1"/>
    <row r="4813" s="166" customFormat="1"/>
    <row r="4814" s="166" customFormat="1"/>
    <row r="4815" s="166" customFormat="1"/>
    <row r="4816" s="166" customFormat="1"/>
    <row r="4817" s="166" customFormat="1"/>
    <row r="4818" s="166" customFormat="1"/>
    <row r="4819" s="166" customFormat="1"/>
    <row r="4820" s="166" customFormat="1"/>
    <row r="4821" s="166" customFormat="1"/>
    <row r="4822" s="166" customFormat="1"/>
    <row r="4823" s="166" customFormat="1"/>
    <row r="4824" s="166" customFormat="1"/>
    <row r="4825" s="166" customFormat="1"/>
    <row r="4826" s="166" customFormat="1"/>
    <row r="4827" s="166" customFormat="1"/>
    <row r="4828" s="166" customFormat="1"/>
    <row r="4829" s="166" customFormat="1"/>
    <row r="4830" s="166" customFormat="1"/>
    <row r="4831" s="166" customFormat="1"/>
    <row r="4832" s="166" customFormat="1"/>
    <row r="4833" s="166" customFormat="1"/>
    <row r="4834" s="166" customFormat="1"/>
    <row r="4835" s="166" customFormat="1"/>
    <row r="4836" s="166" customFormat="1"/>
    <row r="4837" s="166" customFormat="1"/>
    <row r="4838" s="166" customFormat="1"/>
    <row r="4839" s="166" customFormat="1"/>
    <row r="4840" s="166" customFormat="1"/>
    <row r="4841" s="166" customFormat="1"/>
    <row r="4842" s="166" customFormat="1"/>
    <row r="4843" s="166" customFormat="1"/>
    <row r="4844" s="166" customFormat="1"/>
    <row r="4845" s="166" customFormat="1"/>
    <row r="4846" s="166" customFormat="1"/>
    <row r="4847" s="166" customFormat="1"/>
    <row r="4848" s="166" customFormat="1"/>
    <row r="4849" s="166" customFormat="1"/>
    <row r="4850" s="166" customFormat="1"/>
    <row r="4851" s="166" customFormat="1"/>
    <row r="4852" s="166" customFormat="1"/>
    <row r="4853" s="166" customFormat="1"/>
    <row r="4854" s="166" customFormat="1"/>
    <row r="4855" s="166" customFormat="1"/>
    <row r="4856" s="166" customFormat="1"/>
    <row r="4857" s="166" customFormat="1"/>
    <row r="4858" s="166" customFormat="1"/>
    <row r="4859" s="166" customFormat="1"/>
    <row r="4860" s="166" customFormat="1"/>
    <row r="4861" s="166" customFormat="1"/>
    <row r="4862" s="166" customFormat="1"/>
    <row r="4863" s="166" customFormat="1"/>
    <row r="4864" s="166" customFormat="1"/>
    <row r="4865" s="166" customFormat="1"/>
    <row r="4866" s="166" customFormat="1"/>
    <row r="4867" s="166" customFormat="1"/>
    <row r="4868" s="166" customFormat="1"/>
    <row r="4869" s="166" customFormat="1"/>
    <row r="4870" s="166" customFormat="1"/>
    <row r="4871" s="166" customFormat="1"/>
    <row r="4872" s="166" customFormat="1"/>
    <row r="4873" s="166" customFormat="1"/>
    <row r="4874" s="166" customFormat="1"/>
    <row r="4875" s="166" customFormat="1"/>
    <row r="4876" s="166" customFormat="1"/>
    <row r="4877" s="166" customFormat="1"/>
    <row r="4878" s="166" customFormat="1"/>
    <row r="4879" s="166" customFormat="1"/>
    <row r="4880" s="166" customFormat="1"/>
    <row r="4881" s="166" customFormat="1"/>
    <row r="4882" s="166" customFormat="1"/>
    <row r="4883" s="166" customFormat="1"/>
    <row r="4884" s="166" customFormat="1"/>
    <row r="4885" s="166" customFormat="1"/>
    <row r="4886" s="166" customFormat="1"/>
    <row r="4887" s="166" customFormat="1"/>
    <row r="4888" s="166" customFormat="1"/>
    <row r="4889" s="166" customFormat="1"/>
    <row r="4890" s="166" customFormat="1"/>
    <row r="4891" s="166" customFormat="1"/>
    <row r="4892" s="166" customFormat="1"/>
    <row r="4893" s="166" customFormat="1"/>
    <row r="4894" s="166" customFormat="1"/>
    <row r="4895" s="166" customFormat="1"/>
    <row r="4896" s="166" customFormat="1"/>
    <row r="4897" s="166" customFormat="1"/>
    <row r="4898" s="166" customFormat="1"/>
    <row r="4899" s="166" customFormat="1"/>
    <row r="4900" s="166" customFormat="1"/>
    <row r="4901" s="166" customFormat="1"/>
    <row r="4902" s="166" customFormat="1"/>
    <row r="4903" s="166" customFormat="1"/>
    <row r="4904" s="166" customFormat="1"/>
    <row r="4905" s="166" customFormat="1"/>
    <row r="4906" s="166" customFormat="1"/>
    <row r="4907" s="166" customFormat="1"/>
    <row r="4908" s="166" customFormat="1"/>
    <row r="4909" s="166" customFormat="1"/>
    <row r="4910" s="166" customFormat="1"/>
    <row r="4911" s="166" customFormat="1"/>
    <row r="4912" s="166" customFormat="1"/>
    <row r="4913" s="166" customFormat="1"/>
    <row r="4914" s="166" customFormat="1"/>
    <row r="4915" s="166" customFormat="1"/>
    <row r="4916" s="166" customFormat="1"/>
    <row r="4917" s="166" customFormat="1"/>
    <row r="4918" s="166" customFormat="1"/>
    <row r="4919" s="166" customFormat="1"/>
    <row r="4920" s="166" customFormat="1"/>
    <row r="4921" s="166" customFormat="1"/>
    <row r="4922" s="166" customFormat="1"/>
    <row r="4923" s="166" customFormat="1"/>
    <row r="4924" s="166" customFormat="1"/>
    <row r="4925" s="166" customFormat="1"/>
    <row r="4926" s="166" customFormat="1"/>
    <row r="4927" s="166" customFormat="1"/>
    <row r="4928" s="166" customFormat="1"/>
    <row r="4929" s="166" customFormat="1"/>
    <row r="4930" s="166" customFormat="1"/>
    <row r="4931" s="166" customFormat="1"/>
    <row r="4932" s="166" customFormat="1"/>
    <row r="4933" s="166" customFormat="1"/>
    <row r="4934" s="166" customFormat="1"/>
    <row r="4935" s="166" customFormat="1"/>
    <row r="4936" s="166" customFormat="1"/>
    <row r="4937" s="166" customFormat="1"/>
    <row r="4938" s="166" customFormat="1"/>
    <row r="4939" s="166" customFormat="1"/>
    <row r="4940" s="166" customFormat="1"/>
    <row r="4941" s="166" customFormat="1"/>
    <row r="4942" s="166" customFormat="1"/>
    <row r="4943" s="166" customFormat="1"/>
    <row r="4944" s="166" customFormat="1"/>
    <row r="4945" s="166" customFormat="1"/>
    <row r="4946" s="166" customFormat="1"/>
    <row r="4947" s="166" customFormat="1"/>
    <row r="4948" s="166" customFormat="1"/>
    <row r="4949" s="166" customFormat="1"/>
    <row r="4950" s="166" customFormat="1"/>
    <row r="4951" s="166" customFormat="1"/>
    <row r="4952" s="166" customFormat="1"/>
    <row r="4953" s="166" customFormat="1"/>
    <row r="4954" s="166" customFormat="1"/>
    <row r="4955" s="166" customFormat="1"/>
    <row r="4956" s="166" customFormat="1"/>
    <row r="4957" s="166" customFormat="1"/>
    <row r="4958" s="166" customFormat="1"/>
    <row r="4959" s="166" customFormat="1"/>
    <row r="4960" s="166" customFormat="1"/>
    <row r="4961" s="166" customFormat="1"/>
    <row r="4962" s="166" customFormat="1"/>
    <row r="4963" s="166" customFormat="1"/>
    <row r="4964" s="166" customFormat="1"/>
    <row r="4965" s="166" customFormat="1"/>
    <row r="4966" s="166" customFormat="1"/>
    <row r="4967" s="166" customFormat="1"/>
    <row r="4968" s="166" customFormat="1"/>
    <row r="4969" s="166" customFormat="1"/>
    <row r="4970" s="166" customFormat="1"/>
    <row r="4971" s="166" customFormat="1"/>
    <row r="4972" s="166" customFormat="1"/>
    <row r="4973" s="166" customFormat="1"/>
    <row r="4974" s="166" customFormat="1"/>
    <row r="4975" s="166" customFormat="1"/>
    <row r="4976" s="166" customFormat="1"/>
    <row r="4977" s="166" customFormat="1"/>
    <row r="4978" s="166" customFormat="1"/>
    <row r="4979" s="166" customFormat="1"/>
    <row r="4980" s="166" customFormat="1"/>
    <row r="4981" s="166" customFormat="1"/>
    <row r="4982" s="166" customFormat="1"/>
    <row r="4983" s="166" customFormat="1"/>
    <row r="4984" s="166" customFormat="1"/>
    <row r="4985" s="166" customFormat="1"/>
    <row r="4986" s="166" customFormat="1"/>
    <row r="4987" s="166" customFormat="1"/>
    <row r="4988" s="166" customFormat="1"/>
    <row r="4989" s="166" customFormat="1"/>
    <row r="4990" s="166" customFormat="1"/>
    <row r="4991" s="166" customFormat="1"/>
    <row r="4992" s="166" customFormat="1"/>
    <row r="4993" s="166" customFormat="1"/>
    <row r="4994" s="166" customFormat="1"/>
    <row r="4995" s="166" customFormat="1"/>
    <row r="4996" s="166" customFormat="1"/>
    <row r="4997" s="166" customFormat="1"/>
    <row r="4998" s="166" customFormat="1"/>
    <row r="4999" s="166" customFormat="1"/>
    <row r="5000" s="166" customFormat="1"/>
    <row r="5001" s="166" customFormat="1"/>
    <row r="5002" s="166" customFormat="1"/>
    <row r="5003" s="166" customFormat="1"/>
    <row r="5004" s="166" customFormat="1"/>
    <row r="5005" s="166" customFormat="1"/>
    <row r="5006" s="166" customFormat="1"/>
    <row r="5007" s="166" customFormat="1"/>
    <row r="5008" s="166" customFormat="1"/>
    <row r="5009" s="166" customFormat="1"/>
    <row r="5010" s="166" customFormat="1"/>
    <row r="5011" s="166" customFormat="1"/>
    <row r="5012" s="166" customFormat="1"/>
    <row r="5013" s="166" customFormat="1"/>
    <row r="5014" s="166" customFormat="1"/>
    <row r="5015" s="166" customFormat="1"/>
    <row r="5016" s="166" customFormat="1"/>
    <row r="5017" s="166" customFormat="1"/>
    <row r="5018" s="166" customFormat="1"/>
    <row r="5019" s="166" customFormat="1"/>
    <row r="5020" s="166" customFormat="1"/>
    <row r="5021" s="166" customFormat="1"/>
    <row r="5022" s="166" customFormat="1"/>
    <row r="5023" s="166" customFormat="1"/>
    <row r="5024" s="166" customFormat="1"/>
    <row r="5025" s="166" customFormat="1"/>
    <row r="5026" s="166" customFormat="1"/>
    <row r="5027" s="166" customFormat="1"/>
    <row r="5028" s="166" customFormat="1"/>
    <row r="5029" s="166" customFormat="1"/>
    <row r="5030" s="166" customFormat="1"/>
    <row r="5031" s="166" customFormat="1"/>
    <row r="5032" s="166" customFormat="1"/>
    <row r="5033" s="166" customFormat="1"/>
    <row r="5034" s="166" customFormat="1"/>
    <row r="5035" s="166" customFormat="1"/>
    <row r="5036" s="166" customFormat="1"/>
    <row r="5037" s="166" customFormat="1"/>
    <row r="5038" s="166" customFormat="1"/>
    <row r="5039" s="166" customFormat="1"/>
    <row r="5040" s="166" customFormat="1"/>
    <row r="5041" s="166" customFormat="1"/>
    <row r="5042" s="166" customFormat="1"/>
    <row r="5043" s="166" customFormat="1"/>
    <row r="5044" s="166" customFormat="1"/>
    <row r="5045" s="166" customFormat="1"/>
    <row r="5046" s="166" customFormat="1"/>
    <row r="5047" s="166" customFormat="1"/>
    <row r="5048" s="166" customFormat="1"/>
    <row r="5049" s="166" customFormat="1"/>
    <row r="5050" s="166" customFormat="1"/>
    <row r="5051" s="166" customFormat="1"/>
    <row r="5052" s="166" customFormat="1"/>
    <row r="5053" s="166" customFormat="1"/>
    <row r="5054" s="166" customFormat="1"/>
    <row r="5055" s="166" customFormat="1"/>
    <row r="5056" s="166" customFormat="1"/>
    <row r="5057" s="166" customFormat="1"/>
    <row r="5058" s="166" customFormat="1"/>
    <row r="5059" s="166" customFormat="1"/>
    <row r="5060" s="166" customFormat="1"/>
    <row r="5061" s="166" customFormat="1"/>
    <row r="5062" s="166" customFormat="1"/>
    <row r="5063" s="166" customFormat="1"/>
    <row r="5064" s="166" customFormat="1"/>
    <row r="5065" s="166" customFormat="1"/>
    <row r="5066" s="166" customFormat="1"/>
    <row r="5067" s="166" customFormat="1"/>
    <row r="5068" s="166" customFormat="1"/>
    <row r="5069" s="166" customFormat="1"/>
    <row r="5070" s="166" customFormat="1"/>
    <row r="5071" s="166" customFormat="1"/>
    <row r="5072" s="166" customFormat="1"/>
    <row r="5073" s="166" customFormat="1"/>
    <row r="5074" s="166" customFormat="1"/>
    <row r="5075" s="166" customFormat="1"/>
    <row r="5076" s="166" customFormat="1"/>
    <row r="5077" s="166" customFormat="1"/>
    <row r="5078" s="166" customFormat="1"/>
    <row r="5079" s="166" customFormat="1"/>
    <row r="5080" s="166" customFormat="1"/>
    <row r="5081" s="166" customFormat="1"/>
    <row r="5082" s="166" customFormat="1"/>
    <row r="5083" s="166" customFormat="1"/>
    <row r="5084" s="166" customFormat="1"/>
    <row r="5085" s="166" customFormat="1"/>
    <row r="5086" s="166" customFormat="1"/>
    <row r="5087" s="166" customFormat="1"/>
    <row r="5088" s="166" customFormat="1"/>
    <row r="5089" s="166" customFormat="1"/>
    <row r="5090" s="166" customFormat="1"/>
    <row r="5091" s="166" customFormat="1"/>
    <row r="5092" s="166" customFormat="1"/>
    <row r="5093" s="166" customFormat="1"/>
    <row r="5094" s="166" customFormat="1"/>
    <row r="5095" s="166" customFormat="1"/>
    <row r="5096" s="166" customFormat="1"/>
    <row r="5097" s="166" customFormat="1"/>
    <row r="5098" s="166" customFormat="1"/>
    <row r="5099" s="166" customFormat="1"/>
    <row r="5100" s="166" customFormat="1"/>
    <row r="5101" s="166" customFormat="1"/>
    <row r="5102" s="166" customFormat="1"/>
    <row r="5103" s="166" customFormat="1"/>
    <row r="5104" s="166" customFormat="1"/>
    <row r="5105" s="166" customFormat="1"/>
    <row r="5106" s="166" customFormat="1"/>
    <row r="5107" s="166" customFormat="1"/>
    <row r="5108" s="166" customFormat="1"/>
    <row r="5109" s="166" customFormat="1"/>
    <row r="5110" s="166" customFormat="1"/>
    <row r="5111" s="166" customFormat="1"/>
    <row r="5112" s="166" customFormat="1"/>
    <row r="5113" s="166" customFormat="1"/>
    <row r="5114" s="166" customFormat="1"/>
    <row r="5115" s="166" customFormat="1"/>
    <row r="5116" s="166" customFormat="1"/>
    <row r="5117" s="166" customFormat="1"/>
    <row r="5118" s="166" customFormat="1"/>
    <row r="5119" s="166" customFormat="1"/>
    <row r="5120" s="166" customFormat="1"/>
    <row r="5121" s="166" customFormat="1"/>
    <row r="5122" s="166" customFormat="1"/>
    <row r="5123" s="166" customFormat="1"/>
    <row r="5124" s="166" customFormat="1"/>
    <row r="5125" s="166" customFormat="1"/>
    <row r="5126" s="166" customFormat="1"/>
    <row r="5127" s="166" customFormat="1"/>
    <row r="5128" s="166" customFormat="1"/>
    <row r="5129" s="166" customFormat="1"/>
    <row r="5130" s="166" customFormat="1"/>
    <row r="5131" s="166" customFormat="1"/>
    <row r="5132" s="166" customFormat="1"/>
    <row r="5133" s="166" customFormat="1"/>
    <row r="5134" s="166" customFormat="1"/>
    <row r="5135" s="166" customFormat="1"/>
    <row r="5136" s="166" customFormat="1"/>
    <row r="5137" s="166" customFormat="1"/>
    <row r="5138" s="166" customFormat="1"/>
    <row r="5139" s="166" customFormat="1"/>
    <row r="5140" s="166" customFormat="1"/>
    <row r="5141" s="166" customFormat="1"/>
    <row r="5142" s="166" customFormat="1"/>
    <row r="5143" s="166" customFormat="1"/>
    <row r="5144" s="166" customFormat="1"/>
    <row r="5145" s="166" customFormat="1"/>
    <row r="5146" s="166" customFormat="1"/>
    <row r="5147" s="166" customFormat="1"/>
    <row r="5148" s="166" customFormat="1"/>
    <row r="5149" s="166" customFormat="1"/>
    <row r="5150" s="166" customFormat="1"/>
    <row r="5151" s="166" customFormat="1"/>
    <row r="5152" s="166" customFormat="1"/>
    <row r="5153" s="166" customFormat="1"/>
    <row r="5154" s="166" customFormat="1"/>
    <row r="5155" s="166" customFormat="1"/>
    <row r="5156" s="166" customFormat="1"/>
    <row r="5157" s="166" customFormat="1"/>
    <row r="5158" s="166" customFormat="1"/>
    <row r="5159" s="166" customFormat="1"/>
    <row r="5160" s="166" customFormat="1"/>
    <row r="5161" s="166" customFormat="1"/>
    <row r="5162" s="166" customFormat="1"/>
    <row r="5163" s="166" customFormat="1"/>
    <row r="5164" s="166" customFormat="1"/>
    <row r="5165" s="166" customFormat="1"/>
    <row r="5166" s="166" customFormat="1"/>
    <row r="5167" s="166" customFormat="1"/>
    <row r="5168" s="166" customFormat="1"/>
    <row r="5169" s="166" customFormat="1"/>
    <row r="5170" s="166" customFormat="1"/>
    <row r="5171" s="166" customFormat="1"/>
    <row r="5172" s="166" customFormat="1"/>
    <row r="5173" s="166" customFormat="1"/>
    <row r="5174" s="166" customFormat="1"/>
    <row r="5175" s="166" customFormat="1"/>
    <row r="5176" s="166" customFormat="1"/>
    <row r="5177" s="166" customFormat="1"/>
    <row r="5178" s="166" customFormat="1"/>
    <row r="5179" s="166" customFormat="1"/>
    <row r="5180" s="166" customFormat="1"/>
    <row r="5181" s="166" customFormat="1"/>
    <row r="5182" s="166" customFormat="1"/>
    <row r="5183" s="166" customFormat="1"/>
    <row r="5184" s="166" customFormat="1"/>
    <row r="5185" s="166" customFormat="1"/>
    <row r="5186" s="166" customFormat="1"/>
    <row r="5187" s="166" customFormat="1"/>
    <row r="5188" s="166" customFormat="1"/>
    <row r="5189" s="166" customFormat="1"/>
    <row r="5190" s="166" customFormat="1"/>
    <row r="5191" s="166" customFormat="1"/>
    <row r="5192" s="166" customFormat="1"/>
    <row r="5193" s="166" customFormat="1"/>
    <row r="5194" s="166" customFormat="1"/>
    <row r="5195" s="166" customFormat="1"/>
    <row r="5196" s="166" customFormat="1"/>
    <row r="5197" s="166" customFormat="1"/>
    <row r="5198" s="166" customFormat="1"/>
    <row r="5199" s="166" customFormat="1"/>
    <row r="5200" s="166" customFormat="1"/>
    <row r="5201" s="166" customFormat="1"/>
    <row r="5202" s="166" customFormat="1"/>
    <row r="5203" s="166" customFormat="1"/>
    <row r="5204" s="166" customFormat="1"/>
    <row r="5205" s="166" customFormat="1"/>
    <row r="5206" s="166" customFormat="1"/>
    <row r="5207" s="166" customFormat="1"/>
    <row r="5208" s="166" customFormat="1"/>
    <row r="5209" s="166" customFormat="1"/>
    <row r="5210" s="166" customFormat="1"/>
    <row r="5211" s="166" customFormat="1"/>
    <row r="5212" s="166" customFormat="1"/>
    <row r="5213" s="166" customFormat="1"/>
    <row r="5214" s="166" customFormat="1"/>
    <row r="5215" s="166" customFormat="1"/>
    <row r="5216" s="166" customFormat="1"/>
    <row r="5217" s="166" customFormat="1"/>
    <row r="5218" s="166" customFormat="1"/>
    <row r="5219" s="166" customFormat="1"/>
    <row r="5220" s="166" customFormat="1"/>
    <row r="5221" s="166" customFormat="1"/>
    <row r="5222" s="166" customFormat="1"/>
    <row r="5223" s="166" customFormat="1"/>
    <row r="5224" s="166" customFormat="1"/>
    <row r="5225" s="166" customFormat="1"/>
    <row r="5226" s="166" customFormat="1"/>
    <row r="5227" s="166" customFormat="1"/>
    <row r="5228" s="166" customFormat="1"/>
    <row r="5229" s="166" customFormat="1"/>
    <row r="5230" s="166" customFormat="1"/>
    <row r="5231" s="166" customFormat="1"/>
    <row r="5232" s="166" customFormat="1"/>
    <row r="5233" s="166" customFormat="1"/>
    <row r="5234" s="166" customFormat="1"/>
    <row r="5235" s="166" customFormat="1"/>
    <row r="5236" s="166" customFormat="1"/>
    <row r="5237" s="166" customFormat="1"/>
    <row r="5238" s="166" customFormat="1"/>
    <row r="5239" s="166" customFormat="1"/>
    <row r="5240" s="166" customFormat="1"/>
    <row r="5241" s="166" customFormat="1"/>
    <row r="5242" s="166" customFormat="1"/>
    <row r="5243" s="166" customFormat="1"/>
    <row r="5244" s="166" customFormat="1"/>
    <row r="5245" s="166" customFormat="1"/>
    <row r="5246" s="166" customFormat="1"/>
    <row r="5247" s="166" customFormat="1"/>
    <row r="5248" s="166" customFormat="1"/>
    <row r="5249" s="166" customFormat="1"/>
    <row r="5250" s="166" customFormat="1"/>
    <row r="5251" s="166" customFormat="1"/>
    <row r="5252" s="166" customFormat="1"/>
    <row r="5253" s="166" customFormat="1"/>
    <row r="5254" s="166" customFormat="1"/>
    <row r="5255" s="166" customFormat="1"/>
    <row r="5256" s="166" customFormat="1"/>
    <row r="5257" s="166" customFormat="1"/>
    <row r="5258" s="166" customFormat="1"/>
    <row r="5259" s="166" customFormat="1"/>
    <row r="5260" s="166" customFormat="1"/>
    <row r="5261" s="166" customFormat="1"/>
    <row r="5262" s="166" customFormat="1"/>
    <row r="5263" s="166" customFormat="1"/>
    <row r="5264" s="166" customFormat="1"/>
    <row r="5265" s="166" customFormat="1"/>
    <row r="5266" s="166" customFormat="1"/>
    <row r="5267" s="166" customFormat="1"/>
    <row r="5268" s="166" customFormat="1"/>
    <row r="5269" s="166" customFormat="1"/>
    <row r="5270" s="166" customFormat="1"/>
    <row r="5271" s="166" customFormat="1"/>
    <row r="5272" s="166" customFormat="1"/>
    <row r="5273" s="166" customFormat="1"/>
    <row r="5274" s="166" customFormat="1"/>
    <row r="5275" s="166" customFormat="1"/>
    <row r="5276" s="166" customFormat="1"/>
    <row r="5277" s="166" customFormat="1"/>
    <row r="5278" s="166" customFormat="1"/>
    <row r="5279" s="166" customFormat="1"/>
    <row r="5280" s="166" customFormat="1"/>
    <row r="5281" s="166" customFormat="1"/>
    <row r="5282" s="166" customFormat="1"/>
    <row r="5283" s="166" customFormat="1"/>
    <row r="5284" s="166" customFormat="1"/>
    <row r="5285" s="166" customFormat="1"/>
    <row r="5286" s="166" customFormat="1"/>
    <row r="5287" s="166" customFormat="1"/>
    <row r="5288" s="166" customFormat="1"/>
    <row r="5289" s="166" customFormat="1"/>
    <row r="5290" s="166" customFormat="1"/>
    <row r="5291" s="166" customFormat="1"/>
    <row r="5292" s="166" customFormat="1"/>
    <row r="5293" s="166" customFormat="1"/>
    <row r="5294" s="166" customFormat="1"/>
    <row r="5295" s="166" customFormat="1"/>
    <row r="5296" s="166" customFormat="1"/>
    <row r="5297" s="166" customFormat="1"/>
    <row r="5298" s="166" customFormat="1"/>
    <row r="5299" s="166" customFormat="1"/>
    <row r="5300" s="166" customFormat="1"/>
    <row r="5301" s="166" customFormat="1"/>
    <row r="5302" s="166" customFormat="1"/>
    <row r="5303" s="166" customFormat="1"/>
    <row r="5304" s="166" customFormat="1"/>
    <row r="5305" s="166" customFormat="1"/>
    <row r="5306" s="166" customFormat="1"/>
    <row r="5307" s="166" customFormat="1"/>
    <row r="5308" s="166" customFormat="1"/>
    <row r="5309" s="166" customFormat="1"/>
    <row r="5310" s="166" customFormat="1"/>
    <row r="5311" s="166" customFormat="1"/>
    <row r="5312" s="166" customFormat="1"/>
    <row r="5313" s="166" customFormat="1"/>
    <row r="5314" s="166" customFormat="1"/>
    <row r="5315" s="166" customFormat="1"/>
    <row r="5316" s="166" customFormat="1"/>
    <row r="5317" s="166" customFormat="1"/>
    <row r="5318" s="166" customFormat="1"/>
    <row r="5319" s="166" customFormat="1"/>
    <row r="5320" s="166" customFormat="1"/>
    <row r="5321" s="166" customFormat="1"/>
    <row r="5322" s="166" customFormat="1"/>
    <row r="5323" s="166" customFormat="1"/>
    <row r="5324" s="166" customFormat="1"/>
    <row r="5325" s="166" customFormat="1"/>
    <row r="5326" s="166" customFormat="1"/>
    <row r="5327" s="166" customFormat="1"/>
    <row r="5328" s="166" customFormat="1"/>
    <row r="5329" s="166" customFormat="1"/>
    <row r="5330" s="166" customFormat="1"/>
    <row r="5331" s="166" customFormat="1"/>
    <row r="5332" s="166" customFormat="1"/>
    <row r="5333" s="166" customFormat="1"/>
    <row r="5334" s="166" customFormat="1"/>
    <row r="5335" s="166" customFormat="1"/>
    <row r="5336" s="166" customFormat="1"/>
    <row r="5337" s="166" customFormat="1"/>
    <row r="5338" s="166" customFormat="1"/>
    <row r="5339" s="166" customFormat="1"/>
    <row r="5340" s="166" customFormat="1"/>
    <row r="5341" s="166" customFormat="1"/>
    <row r="5342" s="166" customFormat="1"/>
    <row r="5343" s="166" customFormat="1"/>
    <row r="5344" s="166" customFormat="1"/>
    <row r="5345" s="166" customFormat="1"/>
    <row r="5346" s="166" customFormat="1"/>
    <row r="5347" s="166" customFormat="1"/>
    <row r="5348" s="166" customFormat="1"/>
    <row r="5349" s="166" customFormat="1"/>
    <row r="5350" s="166" customFormat="1"/>
    <row r="5351" s="166" customFormat="1"/>
    <row r="5352" s="166" customFormat="1"/>
    <row r="5353" s="166" customFormat="1"/>
    <row r="5354" s="166" customFormat="1"/>
    <row r="5355" s="166" customFormat="1"/>
    <row r="5356" s="166" customFormat="1"/>
    <row r="5357" s="166" customFormat="1"/>
    <row r="5358" s="166" customFormat="1"/>
    <row r="5359" s="166" customFormat="1"/>
    <row r="5360" s="166" customFormat="1"/>
    <row r="5361" s="166" customFormat="1"/>
    <row r="5362" s="166" customFormat="1"/>
    <row r="5363" s="166" customFormat="1"/>
    <row r="5364" s="166" customFormat="1"/>
    <row r="5365" s="166" customFormat="1"/>
    <row r="5366" s="166" customFormat="1"/>
    <row r="5367" s="166" customFormat="1"/>
    <row r="5368" s="166" customFormat="1"/>
    <row r="5369" s="166" customFormat="1"/>
    <row r="5370" s="166" customFormat="1"/>
    <row r="5371" s="166" customFormat="1"/>
    <row r="5372" s="166" customFormat="1"/>
    <row r="5373" s="166" customFormat="1"/>
    <row r="5374" s="166" customFormat="1"/>
    <row r="5375" s="166" customFormat="1"/>
    <row r="5376" s="166" customFormat="1"/>
    <row r="5377" s="166" customFormat="1"/>
    <row r="5378" s="166" customFormat="1"/>
    <row r="5379" s="166" customFormat="1"/>
    <row r="5380" s="166" customFormat="1"/>
    <row r="5381" s="166" customFormat="1"/>
    <row r="5382" s="166" customFormat="1"/>
    <row r="5383" s="166" customFormat="1"/>
    <row r="5384" s="166" customFormat="1"/>
    <row r="5385" s="166" customFormat="1"/>
    <row r="5386" s="166" customFormat="1"/>
    <row r="5387" s="166" customFormat="1"/>
    <row r="5388" s="166" customFormat="1"/>
    <row r="5389" s="166" customFormat="1"/>
    <row r="5390" s="166" customFormat="1"/>
    <row r="5391" s="166" customFormat="1"/>
    <row r="5392" s="166" customFormat="1"/>
    <row r="5393" s="166" customFormat="1"/>
    <row r="5394" s="166" customFormat="1"/>
    <row r="5395" s="166" customFormat="1"/>
    <row r="5396" s="166" customFormat="1"/>
    <row r="5397" s="166" customFormat="1"/>
    <row r="5398" s="166" customFormat="1"/>
    <row r="5399" s="166" customFormat="1"/>
    <row r="5400" s="166" customFormat="1"/>
    <row r="5401" s="166" customFormat="1"/>
    <row r="5402" s="166" customFormat="1"/>
    <row r="5403" s="166" customFormat="1"/>
    <row r="5404" s="166" customFormat="1"/>
    <row r="5405" s="166" customFormat="1"/>
    <row r="5406" s="166" customFormat="1"/>
    <row r="5407" s="166" customFormat="1"/>
    <row r="5408" s="166" customFormat="1"/>
    <row r="5409" s="166" customFormat="1"/>
    <row r="5410" s="166" customFormat="1"/>
    <row r="5411" s="166" customFormat="1"/>
    <row r="5412" s="166" customFormat="1"/>
    <row r="5413" s="166" customFormat="1"/>
    <row r="5414" s="166" customFormat="1"/>
    <row r="5415" s="166" customFormat="1"/>
    <row r="5416" s="166" customFormat="1"/>
    <row r="5417" s="166" customFormat="1"/>
    <row r="5418" s="166" customFormat="1"/>
    <row r="5419" s="166" customFormat="1"/>
    <row r="5420" s="166" customFormat="1"/>
    <row r="5421" s="166" customFormat="1"/>
    <row r="5422" s="166" customFormat="1"/>
    <row r="5423" s="166" customFormat="1"/>
    <row r="5424" s="166" customFormat="1"/>
    <row r="5425" s="166" customFormat="1"/>
    <row r="5426" s="166" customFormat="1"/>
    <row r="5427" s="166" customFormat="1"/>
    <row r="5428" s="166" customFormat="1"/>
    <row r="5429" s="166" customFormat="1"/>
    <row r="5430" s="166" customFormat="1"/>
    <row r="5431" s="166" customFormat="1"/>
    <row r="5432" s="166" customFormat="1"/>
    <row r="5433" s="166" customFormat="1"/>
    <row r="5434" s="166" customFormat="1"/>
    <row r="5435" s="166" customFormat="1"/>
    <row r="5436" s="166" customFormat="1"/>
    <row r="5437" s="166" customFormat="1"/>
    <row r="5438" s="166" customFormat="1"/>
    <row r="5439" s="166" customFormat="1"/>
    <row r="5440" s="166" customFormat="1"/>
    <row r="5441" s="166" customFormat="1"/>
    <row r="5442" s="166" customFormat="1"/>
    <row r="5443" s="166" customFormat="1"/>
    <row r="5444" s="166" customFormat="1"/>
    <row r="5445" s="166" customFormat="1"/>
    <row r="5446" s="166" customFormat="1"/>
    <row r="5447" s="166" customFormat="1"/>
    <row r="5448" s="166" customFormat="1"/>
    <row r="5449" s="166" customFormat="1"/>
    <row r="5450" s="166" customFormat="1"/>
    <row r="5451" s="166" customFormat="1"/>
    <row r="5452" s="166" customFormat="1"/>
    <row r="5453" s="166" customFormat="1"/>
    <row r="5454" s="166" customFormat="1"/>
    <row r="5455" s="166" customFormat="1"/>
    <row r="5456" s="166" customFormat="1"/>
    <row r="5457" s="166" customFormat="1"/>
    <row r="5458" s="166" customFormat="1"/>
    <row r="5459" s="166" customFormat="1"/>
    <row r="5460" s="166" customFormat="1"/>
    <row r="5461" s="166" customFormat="1"/>
    <row r="5462" s="166" customFormat="1"/>
    <row r="5463" s="166" customFormat="1"/>
    <row r="5464" s="166" customFormat="1"/>
    <row r="5465" s="166" customFormat="1"/>
    <row r="5466" s="166" customFormat="1"/>
    <row r="5467" s="166" customFormat="1"/>
    <row r="5468" s="166" customFormat="1"/>
    <row r="5469" s="166" customFormat="1"/>
    <row r="5470" s="166" customFormat="1"/>
    <row r="5471" s="166" customFormat="1"/>
    <row r="5472" s="166" customFormat="1"/>
    <row r="5473" s="166" customFormat="1"/>
    <row r="5474" s="166" customFormat="1"/>
    <row r="5475" s="166" customFormat="1"/>
    <row r="5476" s="166" customFormat="1"/>
    <row r="5477" s="166" customFormat="1"/>
    <row r="5478" s="166" customFormat="1"/>
    <row r="5479" s="166" customFormat="1"/>
    <row r="5480" s="166" customFormat="1"/>
    <row r="5481" s="166" customFormat="1"/>
    <row r="5482" s="166" customFormat="1"/>
    <row r="5483" s="166" customFormat="1"/>
    <row r="5484" s="166" customFormat="1"/>
    <row r="5485" s="166" customFormat="1"/>
    <row r="5486" s="166" customFormat="1"/>
    <row r="5487" s="166" customFormat="1"/>
    <row r="5488" s="166" customFormat="1"/>
    <row r="5489" s="166" customFormat="1"/>
    <row r="5490" s="166" customFormat="1"/>
    <row r="5491" s="166" customFormat="1"/>
    <row r="5492" s="166" customFormat="1"/>
    <row r="5493" s="166" customFormat="1"/>
    <row r="5494" s="166" customFormat="1"/>
    <row r="5495" s="166" customFormat="1"/>
    <row r="5496" s="166" customFormat="1"/>
    <row r="5497" s="166" customFormat="1"/>
    <row r="5498" s="166" customFormat="1"/>
    <row r="5499" s="166" customFormat="1"/>
    <row r="5500" s="166" customFormat="1"/>
    <row r="5501" s="166" customFormat="1"/>
    <row r="5502" s="166" customFormat="1"/>
    <row r="5503" s="166" customFormat="1"/>
    <row r="5504" s="166" customFormat="1"/>
    <row r="5505" s="166" customFormat="1"/>
    <row r="5506" s="166" customFormat="1"/>
    <row r="5507" s="166" customFormat="1"/>
    <row r="5508" s="166" customFormat="1"/>
    <row r="5509" s="166" customFormat="1"/>
    <row r="5510" s="166" customFormat="1"/>
    <row r="5511" s="166" customFormat="1"/>
    <row r="5512" s="166" customFormat="1"/>
    <row r="5513" s="166" customFormat="1"/>
    <row r="5514" s="166" customFormat="1"/>
    <row r="5515" s="166" customFormat="1"/>
    <row r="5516" s="166" customFormat="1"/>
    <row r="5517" s="166" customFormat="1"/>
    <row r="5518" s="166" customFormat="1"/>
    <row r="5519" s="166" customFormat="1"/>
    <row r="5520" s="166" customFormat="1"/>
    <row r="5521" s="166" customFormat="1"/>
    <row r="5522" s="166" customFormat="1"/>
    <row r="5523" s="166" customFormat="1"/>
    <row r="5524" s="166" customFormat="1"/>
    <row r="5525" s="166" customFormat="1"/>
    <row r="5526" s="166" customFormat="1"/>
    <row r="5527" s="166" customFormat="1"/>
    <row r="5528" s="166" customFormat="1"/>
    <row r="5529" s="166" customFormat="1"/>
    <row r="5530" s="166" customFormat="1"/>
    <row r="5531" s="166" customFormat="1"/>
    <row r="5532" s="166" customFormat="1"/>
    <row r="5533" s="166" customFormat="1"/>
    <row r="5534" s="166" customFormat="1"/>
    <row r="5535" s="166" customFormat="1"/>
    <row r="5536" s="166" customFormat="1"/>
    <row r="5537" s="166" customFormat="1"/>
    <row r="5538" s="166" customFormat="1"/>
    <row r="5539" s="166" customFormat="1"/>
    <row r="5540" s="166" customFormat="1"/>
    <row r="5541" s="166" customFormat="1"/>
    <row r="5542" s="166" customFormat="1"/>
    <row r="5543" s="166" customFormat="1"/>
    <row r="5544" s="166" customFormat="1"/>
    <row r="5545" s="166" customFormat="1"/>
    <row r="5546" s="166" customFormat="1"/>
    <row r="5547" s="166" customFormat="1"/>
    <row r="5548" s="166" customFormat="1"/>
    <row r="5549" s="166" customFormat="1"/>
    <row r="5550" s="166" customFormat="1"/>
    <row r="5551" s="166" customFormat="1"/>
    <row r="5552" s="166" customFormat="1"/>
    <row r="5553" s="166" customFormat="1"/>
    <row r="5554" s="166" customFormat="1"/>
    <row r="5555" s="166" customFormat="1"/>
    <row r="5556" s="166" customFormat="1"/>
    <row r="5557" s="166" customFormat="1"/>
    <row r="5558" s="166" customFormat="1"/>
    <row r="5559" s="166" customFormat="1"/>
    <row r="5560" s="166" customFormat="1"/>
    <row r="5561" s="166" customFormat="1"/>
    <row r="5562" s="166" customFormat="1"/>
    <row r="5563" s="166" customFormat="1"/>
    <row r="5564" s="166" customFormat="1"/>
    <row r="5565" s="166" customFormat="1"/>
    <row r="5566" s="166" customFormat="1"/>
    <row r="5567" s="166" customFormat="1"/>
    <row r="5568" s="166" customFormat="1"/>
    <row r="5569" s="166" customFormat="1"/>
    <row r="5570" s="166" customFormat="1"/>
    <row r="5571" s="166" customFormat="1"/>
    <row r="5572" s="166" customFormat="1"/>
    <row r="5573" s="166" customFormat="1"/>
    <row r="5574" s="166" customFormat="1"/>
    <row r="5575" s="166" customFormat="1"/>
    <row r="5576" s="166" customFormat="1"/>
    <row r="5577" s="166" customFormat="1"/>
    <row r="5578" s="166" customFormat="1"/>
    <row r="5579" s="166" customFormat="1"/>
    <row r="5580" s="166" customFormat="1"/>
    <row r="5581" s="166" customFormat="1"/>
    <row r="5582" s="166" customFormat="1"/>
    <row r="5583" s="166" customFormat="1"/>
    <row r="5584" s="166" customFormat="1"/>
    <row r="5585" s="166" customFormat="1"/>
    <row r="5586" s="166" customFormat="1"/>
    <row r="5587" s="166" customFormat="1"/>
    <row r="5588" s="166" customFormat="1"/>
    <row r="5589" s="166" customFormat="1"/>
    <row r="5590" s="166" customFormat="1"/>
    <row r="5591" s="166" customFormat="1"/>
    <row r="5592" s="166" customFormat="1"/>
    <row r="5593" s="166" customFormat="1"/>
    <row r="5594" s="166" customFormat="1"/>
    <row r="5595" s="166" customFormat="1"/>
    <row r="5596" s="166" customFormat="1"/>
    <row r="5597" s="166" customFormat="1"/>
    <row r="5598" s="166" customFormat="1"/>
    <row r="5599" s="166" customFormat="1"/>
    <row r="5600" s="166" customFormat="1"/>
    <row r="5601" s="166" customFormat="1"/>
    <row r="5602" s="166" customFormat="1"/>
    <row r="5603" s="166" customFormat="1"/>
    <row r="5604" s="166" customFormat="1"/>
    <row r="5605" s="166" customFormat="1"/>
    <row r="5606" s="166" customFormat="1"/>
    <row r="5607" s="166" customFormat="1"/>
    <row r="5608" s="166" customFormat="1"/>
    <row r="5609" s="166" customFormat="1"/>
    <row r="5610" s="166" customFormat="1"/>
    <row r="5611" s="166" customFormat="1"/>
    <row r="5612" s="166" customFormat="1"/>
    <row r="5613" s="166" customFormat="1"/>
    <row r="5614" s="166" customFormat="1"/>
    <row r="5615" s="166" customFormat="1"/>
    <row r="5616" s="166" customFormat="1"/>
    <row r="5617" s="166" customFormat="1"/>
    <row r="5618" s="166" customFormat="1"/>
    <row r="5619" s="166" customFormat="1"/>
    <row r="5620" s="166" customFormat="1"/>
    <row r="5621" s="166" customFormat="1"/>
    <row r="5622" s="166" customFormat="1"/>
    <row r="5623" s="166" customFormat="1"/>
    <row r="5624" s="166" customFormat="1"/>
    <row r="5625" s="166" customFormat="1"/>
    <row r="5626" s="166" customFormat="1"/>
    <row r="5627" s="166" customFormat="1"/>
    <row r="5628" s="166" customFormat="1"/>
    <row r="5629" s="166" customFormat="1"/>
    <row r="5630" s="166" customFormat="1"/>
    <row r="5631" s="166" customFormat="1"/>
    <row r="5632" s="166" customFormat="1"/>
    <row r="5633" s="166" customFormat="1"/>
    <row r="5634" s="166" customFormat="1"/>
    <row r="5635" s="166" customFormat="1"/>
    <row r="5636" s="166" customFormat="1"/>
    <row r="5637" s="166" customFormat="1"/>
    <row r="5638" s="166" customFormat="1"/>
    <row r="5639" s="166" customFormat="1"/>
    <row r="5640" s="166" customFormat="1"/>
    <row r="5641" s="166" customFormat="1"/>
    <row r="5642" s="166" customFormat="1"/>
    <row r="5643" s="166" customFormat="1"/>
    <row r="5644" s="166" customFormat="1"/>
    <row r="5645" s="166" customFormat="1"/>
    <row r="5646" s="166" customFormat="1"/>
    <row r="5647" s="166" customFormat="1"/>
    <row r="5648" s="166" customFormat="1"/>
    <row r="5649" s="166" customFormat="1"/>
    <row r="5650" s="166" customFormat="1"/>
    <row r="5651" s="166" customFormat="1"/>
    <row r="5652" s="166" customFormat="1"/>
    <row r="5653" s="166" customFormat="1"/>
    <row r="5654" s="166" customFormat="1"/>
    <row r="5655" s="166" customFormat="1"/>
    <row r="5656" s="166" customFormat="1"/>
    <row r="5657" s="166" customFormat="1"/>
    <row r="5658" s="166" customFormat="1"/>
    <row r="5659" s="166" customFormat="1"/>
    <row r="5660" s="166" customFormat="1"/>
    <row r="5661" s="166" customFormat="1"/>
    <row r="5662" s="166" customFormat="1"/>
    <row r="5663" s="166" customFormat="1"/>
    <row r="5664" s="166" customFormat="1"/>
    <row r="5665" s="166" customFormat="1"/>
    <row r="5666" s="166" customFormat="1"/>
    <row r="5667" s="166" customFormat="1"/>
    <row r="5668" s="166" customFormat="1"/>
    <row r="5669" s="166" customFormat="1"/>
    <row r="5670" s="166" customFormat="1"/>
    <row r="5671" s="166" customFormat="1"/>
    <row r="5672" s="166" customFormat="1"/>
    <row r="5673" s="166" customFormat="1"/>
    <row r="5674" s="166" customFormat="1"/>
    <row r="5675" s="166" customFormat="1"/>
    <row r="5676" s="166" customFormat="1"/>
    <row r="5677" s="166" customFormat="1"/>
    <row r="5678" s="166" customFormat="1"/>
    <row r="5679" s="166" customFormat="1"/>
    <row r="5680" s="166" customFormat="1"/>
    <row r="5681" s="166" customFormat="1"/>
    <row r="5682" s="166" customFormat="1"/>
    <row r="5683" s="166" customFormat="1"/>
    <row r="5684" s="166" customFormat="1"/>
    <row r="5685" s="166" customFormat="1"/>
    <row r="5686" s="166" customFormat="1"/>
    <row r="5687" s="166" customFormat="1"/>
    <row r="5688" s="166" customFormat="1"/>
    <row r="5689" s="166" customFormat="1"/>
    <row r="5690" s="166" customFormat="1"/>
    <row r="5691" s="166" customFormat="1"/>
    <row r="5692" s="166" customFormat="1"/>
    <row r="5693" s="166" customFormat="1"/>
    <row r="5694" s="166" customFormat="1"/>
    <row r="5695" s="166" customFormat="1"/>
    <row r="5696" s="166" customFormat="1"/>
    <row r="5697" s="166" customFormat="1"/>
    <row r="5698" s="166" customFormat="1"/>
    <row r="5699" s="166" customFormat="1"/>
    <row r="5700" s="166" customFormat="1"/>
    <row r="5701" s="166" customFormat="1"/>
    <row r="5702" s="166" customFormat="1"/>
    <row r="5703" s="166" customFormat="1"/>
    <row r="5704" s="166" customFormat="1"/>
    <row r="5705" s="166" customFormat="1"/>
    <row r="5706" s="166" customFormat="1"/>
    <row r="5707" s="166" customFormat="1"/>
    <row r="5708" s="166" customFormat="1"/>
    <row r="5709" s="166" customFormat="1"/>
    <row r="5710" s="166" customFormat="1"/>
    <row r="5711" s="166" customFormat="1"/>
    <row r="5712" s="166" customFormat="1"/>
    <row r="5713" s="166" customFormat="1"/>
    <row r="5714" s="166" customFormat="1"/>
    <row r="5715" s="166" customFormat="1"/>
    <row r="5716" s="166" customFormat="1"/>
    <row r="5717" s="166" customFormat="1"/>
    <row r="5718" s="166" customFormat="1"/>
    <row r="5719" s="166" customFormat="1"/>
    <row r="5720" s="166" customFormat="1"/>
    <row r="5721" s="166" customFormat="1"/>
    <row r="5722" s="166" customFormat="1"/>
    <row r="5723" s="166" customFormat="1"/>
    <row r="5724" s="166" customFormat="1"/>
    <row r="5725" s="166" customFormat="1"/>
    <row r="5726" s="166" customFormat="1"/>
    <row r="5727" s="166" customFormat="1"/>
    <row r="5728" s="166" customFormat="1"/>
    <row r="5729" s="166" customFormat="1"/>
    <row r="5730" s="166" customFormat="1"/>
    <row r="5731" s="166" customFormat="1"/>
    <row r="5732" s="166" customFormat="1"/>
    <row r="5733" s="166" customFormat="1"/>
    <row r="5734" s="166" customFormat="1"/>
    <row r="5735" s="166" customFormat="1"/>
    <row r="5736" s="166" customFormat="1"/>
    <row r="5737" s="166" customFormat="1"/>
    <row r="5738" s="166" customFormat="1"/>
    <row r="5739" s="166" customFormat="1"/>
    <row r="5740" s="166" customFormat="1"/>
    <row r="5741" s="166" customFormat="1"/>
    <row r="5742" s="166" customFormat="1"/>
    <row r="5743" s="166" customFormat="1"/>
    <row r="5744" s="166" customFormat="1"/>
    <row r="5745" s="166" customFormat="1"/>
    <row r="5746" s="166" customFormat="1"/>
    <row r="5747" s="166" customFormat="1"/>
    <row r="5748" s="166" customFormat="1"/>
    <row r="5749" s="166" customFormat="1"/>
    <row r="5750" s="166" customFormat="1"/>
    <row r="5751" s="166" customFormat="1"/>
    <row r="5752" s="166" customFormat="1"/>
    <row r="5753" s="166" customFormat="1"/>
    <row r="5754" s="166" customFormat="1"/>
    <row r="5755" s="166" customFormat="1"/>
    <row r="5756" s="166" customFormat="1"/>
    <row r="5757" s="166" customFormat="1"/>
    <row r="5758" s="166" customFormat="1"/>
    <row r="5759" s="166" customFormat="1"/>
    <row r="5760" s="166" customFormat="1"/>
    <row r="5761" s="166" customFormat="1"/>
    <row r="5762" s="166" customFormat="1"/>
    <row r="5763" s="166" customFormat="1"/>
    <row r="5764" s="166" customFormat="1"/>
    <row r="5765" s="166" customFormat="1"/>
    <row r="5766" s="166" customFormat="1"/>
    <row r="5767" s="166" customFormat="1"/>
    <row r="5768" s="166" customFormat="1"/>
    <row r="5769" s="166" customFormat="1"/>
    <row r="5770" s="166" customFormat="1"/>
    <row r="5771" s="166" customFormat="1"/>
    <row r="5772" s="166" customFormat="1"/>
    <row r="5773" s="166" customFormat="1"/>
    <row r="5774" s="166" customFormat="1"/>
    <row r="5775" s="166" customFormat="1"/>
    <row r="5776" s="166" customFormat="1"/>
    <row r="5777" s="166" customFormat="1"/>
    <row r="5778" s="166" customFormat="1"/>
    <row r="5779" s="166" customFormat="1"/>
    <row r="5780" s="166" customFormat="1"/>
    <row r="5781" s="166" customFormat="1"/>
    <row r="5782" s="166" customFormat="1"/>
    <row r="5783" s="166" customFormat="1"/>
    <row r="5784" s="166" customFormat="1"/>
    <row r="5785" s="166" customFormat="1"/>
    <row r="5786" s="166" customFormat="1"/>
    <row r="5787" s="166" customFormat="1"/>
    <row r="5788" s="166" customFormat="1"/>
    <row r="5789" s="166" customFormat="1"/>
    <row r="5790" s="166" customFormat="1"/>
    <row r="5791" s="166" customFormat="1"/>
    <row r="5792" s="166" customFormat="1"/>
    <row r="5793" s="166" customFormat="1"/>
    <row r="5794" s="166" customFormat="1"/>
    <row r="5795" s="166" customFormat="1"/>
    <row r="5796" s="166" customFormat="1"/>
    <row r="5797" s="166" customFormat="1"/>
    <row r="5798" s="166" customFormat="1"/>
    <row r="5799" s="166" customFormat="1"/>
    <row r="5800" s="166" customFormat="1"/>
    <row r="5801" s="166" customFormat="1"/>
    <row r="5802" s="166" customFormat="1"/>
    <row r="5803" s="166" customFormat="1"/>
    <row r="5804" s="166" customFormat="1"/>
    <row r="5805" s="166" customFormat="1"/>
    <row r="5806" s="166" customFormat="1"/>
    <row r="5807" s="166" customFormat="1"/>
    <row r="5808" s="166" customFormat="1"/>
    <row r="5809" s="166" customFormat="1"/>
    <row r="5810" s="166" customFormat="1"/>
    <row r="5811" s="166" customFormat="1"/>
    <row r="5812" s="166" customFormat="1"/>
    <row r="5813" s="166" customFormat="1"/>
    <row r="5814" s="166" customFormat="1"/>
    <row r="5815" s="166" customFormat="1"/>
    <row r="5816" s="166" customFormat="1"/>
    <row r="5817" s="166" customFormat="1"/>
    <row r="5818" s="166" customFormat="1"/>
    <row r="5819" s="166" customFormat="1"/>
    <row r="5820" s="166" customFormat="1"/>
    <row r="5821" s="166" customFormat="1"/>
    <row r="5822" s="166" customFormat="1"/>
    <row r="5823" s="166" customFormat="1"/>
    <row r="5824" s="166" customFormat="1"/>
    <row r="5825" s="166" customFormat="1"/>
    <row r="5826" s="166" customFormat="1"/>
    <row r="5827" s="166" customFormat="1"/>
    <row r="5828" s="166" customFormat="1"/>
    <row r="5829" s="166" customFormat="1"/>
    <row r="5830" s="166" customFormat="1"/>
    <row r="5831" s="166" customFormat="1"/>
    <row r="5832" s="166" customFormat="1"/>
    <row r="5833" s="166" customFormat="1"/>
    <row r="5834" s="166" customFormat="1"/>
    <row r="5835" s="166" customFormat="1"/>
    <row r="5836" s="166" customFormat="1"/>
    <row r="5837" s="166" customFormat="1"/>
    <row r="5838" s="166" customFormat="1"/>
    <row r="5839" s="166" customFormat="1"/>
    <row r="5840" s="166" customFormat="1"/>
    <row r="5841" s="166" customFormat="1"/>
    <row r="5842" s="166" customFormat="1"/>
    <row r="5843" s="166" customFormat="1"/>
    <row r="5844" s="166" customFormat="1"/>
    <row r="5845" s="166" customFormat="1"/>
    <row r="5846" s="166" customFormat="1"/>
    <row r="5847" s="166" customFormat="1"/>
    <row r="5848" s="166" customFormat="1"/>
    <row r="5849" s="166" customFormat="1"/>
    <row r="5850" s="166" customFormat="1"/>
    <row r="5851" s="166" customFormat="1"/>
    <row r="5852" s="166" customFormat="1"/>
    <row r="5853" s="166" customFormat="1"/>
    <row r="5854" s="166" customFormat="1"/>
    <row r="5855" s="166" customFormat="1"/>
    <row r="5856" s="166" customFormat="1"/>
    <row r="5857" s="166" customFormat="1"/>
    <row r="5858" s="166" customFormat="1"/>
    <row r="5859" s="166" customFormat="1"/>
    <row r="5860" s="166" customFormat="1"/>
    <row r="5861" s="166" customFormat="1"/>
    <row r="5862" s="166" customFormat="1"/>
    <row r="5863" s="166" customFormat="1"/>
    <row r="5864" s="166" customFormat="1"/>
    <row r="5865" s="166" customFormat="1"/>
    <row r="5866" s="166" customFormat="1"/>
    <row r="5867" s="166" customFormat="1"/>
    <row r="5868" s="166" customFormat="1"/>
    <row r="5869" s="166" customFormat="1"/>
    <row r="5870" s="166" customFormat="1"/>
    <row r="5871" s="166" customFormat="1"/>
    <row r="5872" s="166" customFormat="1"/>
    <row r="5873" s="166" customFormat="1"/>
    <row r="5874" s="166" customFormat="1"/>
    <row r="5875" s="166" customFormat="1"/>
    <row r="5876" s="166" customFormat="1"/>
    <row r="5877" s="166" customFormat="1"/>
    <row r="5878" s="166" customFormat="1"/>
    <row r="5879" s="166" customFormat="1"/>
    <row r="5880" s="166" customFormat="1"/>
    <row r="5881" s="166" customFormat="1"/>
    <row r="5882" s="166" customFormat="1"/>
    <row r="5883" s="166" customFormat="1"/>
    <row r="5884" s="166" customFormat="1"/>
    <row r="5885" s="166" customFormat="1"/>
    <row r="5886" s="166" customFormat="1"/>
    <row r="5887" s="166" customFormat="1"/>
    <row r="5888" s="166" customFormat="1"/>
    <row r="5889" s="166" customFormat="1"/>
    <row r="5890" s="166" customFormat="1"/>
    <row r="5891" s="166" customFormat="1"/>
    <row r="5892" s="166" customFormat="1"/>
    <row r="5893" s="166" customFormat="1"/>
    <row r="5894" s="166" customFormat="1"/>
    <row r="5895" s="166" customFormat="1"/>
    <row r="5896" s="166" customFormat="1"/>
    <row r="5897" s="166" customFormat="1"/>
    <row r="5898" s="166" customFormat="1"/>
    <row r="5899" s="166" customFormat="1"/>
    <row r="5900" s="166" customFormat="1"/>
    <row r="5901" s="166" customFormat="1"/>
    <row r="5902" s="166" customFormat="1"/>
    <row r="5903" s="166" customFormat="1"/>
    <row r="5904" s="166" customFormat="1"/>
    <row r="5905" s="166" customFormat="1"/>
    <row r="5906" s="166" customFormat="1"/>
    <row r="5907" s="166" customFormat="1"/>
    <row r="5908" s="166" customFormat="1"/>
    <row r="5909" s="166" customFormat="1"/>
    <row r="5910" s="166" customFormat="1"/>
    <row r="5911" s="166" customFormat="1"/>
    <row r="5912" s="166" customFormat="1"/>
    <row r="5913" s="166" customFormat="1"/>
    <row r="5914" s="166" customFormat="1"/>
    <row r="5915" s="166" customFormat="1"/>
    <row r="5916" s="166" customFormat="1"/>
    <row r="5917" s="166" customFormat="1"/>
    <row r="5918" s="166" customFormat="1"/>
    <row r="5919" s="166" customFormat="1"/>
    <row r="5920" s="166" customFormat="1"/>
    <row r="5921" s="166" customFormat="1"/>
    <row r="5922" s="166" customFormat="1"/>
    <row r="5923" s="166" customFormat="1"/>
    <row r="5924" s="166" customFormat="1"/>
    <row r="5925" s="166" customFormat="1"/>
    <row r="5926" s="166" customFormat="1"/>
    <row r="5927" s="166" customFormat="1"/>
    <row r="5928" s="166" customFormat="1"/>
    <row r="5929" s="166" customFormat="1"/>
    <row r="5930" s="166" customFormat="1"/>
    <row r="5931" s="166" customFormat="1"/>
    <row r="5932" s="166" customFormat="1"/>
    <row r="5933" s="166" customFormat="1"/>
    <row r="5934" s="166" customFormat="1"/>
    <row r="5935" s="166" customFormat="1"/>
    <row r="5936" s="166" customFormat="1"/>
    <row r="5937" s="166" customFormat="1"/>
    <row r="5938" s="166" customFormat="1"/>
    <row r="5939" s="166" customFormat="1"/>
    <row r="5940" s="166" customFormat="1"/>
    <row r="5941" s="166" customFormat="1"/>
    <row r="5942" s="166" customFormat="1"/>
    <row r="5943" s="166" customFormat="1"/>
    <row r="5944" s="166" customFormat="1"/>
    <row r="5945" s="166" customFormat="1"/>
    <row r="5946" s="166" customFormat="1"/>
    <row r="5947" s="166" customFormat="1"/>
    <row r="5948" s="166" customFormat="1"/>
    <row r="5949" s="166" customFormat="1"/>
    <row r="5950" s="166" customFormat="1"/>
    <row r="5951" s="166" customFormat="1"/>
    <row r="5952" s="166" customFormat="1"/>
    <row r="5953" s="166" customFormat="1"/>
    <row r="5954" s="166" customFormat="1"/>
    <row r="5955" s="166" customFormat="1"/>
    <row r="5956" s="166" customFormat="1"/>
    <row r="5957" s="166" customFormat="1"/>
  </sheetData>
  <mergeCells count="9">
    <mergeCell ref="A4:A5"/>
    <mergeCell ref="B4:B5"/>
    <mergeCell ref="C4:C5"/>
    <mergeCell ref="D4:D5"/>
    <mergeCell ref="N4:N5"/>
    <mergeCell ref="E4:E5"/>
    <mergeCell ref="F4:F5"/>
    <mergeCell ref="G4:L4"/>
    <mergeCell ref="M4:M5"/>
  </mergeCells>
  <phoneticPr fontId="58" type="noConversion"/>
  <conditionalFormatting sqref="D6:E44 G6:G44 F6:F1000">
    <cfRule type="cellIs" dxfId="0" priority="1" stopIfTrue="1" operator="lessThan">
      <formula>4</formula>
    </cfRule>
  </conditionalFormatting>
  <pageMargins left="0.75" right="0.75" top="1" bottom="1" header="0.5" footer="0.5"/>
  <pageSetup orientation="portrait" horizontalDpi="200" verticalDpi="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72"/>
  <sheetViews>
    <sheetView workbookViewId="0">
      <selection activeCell="K5" sqref="K5"/>
    </sheetView>
  </sheetViews>
  <sheetFormatPr defaultRowHeight="15.75"/>
  <cols>
    <col min="1" max="1" width="4.42578125" style="163" bestFit="1" customWidth="1"/>
    <col min="2" max="2" width="24" style="142" bestFit="1" customWidth="1"/>
    <col min="3" max="3" width="10.5703125" style="178" bestFit="1" customWidth="1"/>
    <col min="4" max="4" width="12.7109375" style="163" customWidth="1"/>
    <col min="5" max="5" width="10.42578125" style="142" customWidth="1"/>
    <col min="6" max="6" width="14" style="142" customWidth="1"/>
    <col min="7" max="7" width="6.5703125" style="142" customWidth="1"/>
    <col min="8" max="16384" width="9.140625" style="142"/>
  </cols>
  <sheetData>
    <row r="1" spans="1:8">
      <c r="D1" s="143" t="s">
        <v>1720</v>
      </c>
    </row>
    <row r="2" spans="1:8" ht="17.25" customHeight="1">
      <c r="E2" s="179" t="s">
        <v>2271</v>
      </c>
      <c r="F2" s="180">
        <v>39448</v>
      </c>
    </row>
    <row r="3" spans="1:8">
      <c r="E3" s="163"/>
      <c r="F3" s="163"/>
    </row>
    <row r="4" spans="1:8" s="155" customFormat="1" ht="31.5">
      <c r="A4" s="181" t="s">
        <v>1863</v>
      </c>
      <c r="B4" s="181" t="s">
        <v>2111</v>
      </c>
      <c r="C4" s="182" t="s">
        <v>1914</v>
      </c>
      <c r="D4" s="183" t="s">
        <v>1721</v>
      </c>
      <c r="E4" s="183" t="s">
        <v>1722</v>
      </c>
      <c r="F4" s="183" t="s">
        <v>1723</v>
      </c>
      <c r="H4" s="168"/>
    </row>
    <row r="5" spans="1:8">
      <c r="A5" s="175">
        <v>1</v>
      </c>
      <c r="B5" s="184" t="s">
        <v>2119</v>
      </c>
      <c r="C5" s="185" t="s">
        <v>1918</v>
      </c>
      <c r="D5" s="186">
        <v>37653</v>
      </c>
      <c r="E5" s="175"/>
      <c r="F5" s="175"/>
      <c r="H5" s="163"/>
    </row>
    <row r="6" spans="1:8">
      <c r="A6" s="175">
        <v>2</v>
      </c>
      <c r="B6" s="184" t="s">
        <v>2120</v>
      </c>
      <c r="C6" s="185">
        <v>15.113</v>
      </c>
      <c r="D6" s="186">
        <v>34981</v>
      </c>
      <c r="E6" s="175"/>
      <c r="F6" s="175"/>
    </row>
    <row r="7" spans="1:8">
      <c r="A7" s="175">
        <v>3</v>
      </c>
      <c r="B7" s="184" t="s">
        <v>2121</v>
      </c>
      <c r="C7" s="185" t="s">
        <v>1926</v>
      </c>
      <c r="D7" s="186">
        <v>35835</v>
      </c>
      <c r="E7" s="175"/>
      <c r="F7" s="175"/>
    </row>
    <row r="8" spans="1:8">
      <c r="A8" s="175">
        <v>4</v>
      </c>
      <c r="B8" s="184" t="s">
        <v>2122</v>
      </c>
      <c r="C8" s="185" t="s">
        <v>1926</v>
      </c>
      <c r="D8" s="186">
        <v>37515</v>
      </c>
      <c r="E8" s="175"/>
      <c r="F8" s="175"/>
    </row>
    <row r="9" spans="1:8">
      <c r="A9" s="175">
        <v>5</v>
      </c>
      <c r="B9" s="184" t="s">
        <v>2123</v>
      </c>
      <c r="C9" s="185" t="s">
        <v>1923</v>
      </c>
      <c r="D9" s="186">
        <v>39198</v>
      </c>
      <c r="E9" s="175"/>
      <c r="F9" s="175"/>
    </row>
    <row r="10" spans="1:8">
      <c r="A10" s="175">
        <v>6</v>
      </c>
      <c r="B10" s="184" t="s">
        <v>2124</v>
      </c>
      <c r="C10" s="185" t="s">
        <v>1919</v>
      </c>
      <c r="D10" s="186">
        <v>35612</v>
      </c>
      <c r="E10" s="175"/>
      <c r="F10" s="175"/>
    </row>
    <row r="11" spans="1:8">
      <c r="A11" s="175">
        <v>7</v>
      </c>
      <c r="B11" s="184" t="s">
        <v>2125</v>
      </c>
      <c r="C11" s="185" t="s">
        <v>1920</v>
      </c>
      <c r="D11" s="186">
        <v>30895</v>
      </c>
      <c r="E11" s="175"/>
      <c r="F11" s="175"/>
    </row>
    <row r="12" spans="1:8">
      <c r="A12" s="175">
        <v>8</v>
      </c>
      <c r="B12" s="184" t="s">
        <v>2126</v>
      </c>
      <c r="C12" s="185" t="s">
        <v>1919</v>
      </c>
      <c r="D12" s="186">
        <v>35521</v>
      </c>
      <c r="E12" s="175"/>
      <c r="F12" s="175"/>
    </row>
    <row r="13" spans="1:8">
      <c r="A13" s="175">
        <v>9</v>
      </c>
      <c r="B13" s="184" t="s">
        <v>2127</v>
      </c>
      <c r="C13" s="185" t="s">
        <v>1922</v>
      </c>
      <c r="D13" s="186">
        <v>36342</v>
      </c>
      <c r="E13" s="175"/>
      <c r="F13" s="175"/>
    </row>
    <row r="14" spans="1:8">
      <c r="A14" s="175">
        <v>10</v>
      </c>
      <c r="B14" s="184" t="s">
        <v>2128</v>
      </c>
      <c r="C14" s="185" t="s">
        <v>1923</v>
      </c>
      <c r="D14" s="186">
        <v>38231</v>
      </c>
      <c r="E14" s="175"/>
      <c r="F14" s="175"/>
    </row>
    <row r="15" spans="1:8">
      <c r="A15" s="175">
        <v>11</v>
      </c>
      <c r="B15" s="184" t="s">
        <v>2129</v>
      </c>
      <c r="C15" s="185" t="s">
        <v>1926</v>
      </c>
      <c r="D15" s="186">
        <v>36114</v>
      </c>
      <c r="E15" s="175"/>
      <c r="F15" s="175"/>
    </row>
    <row r="16" spans="1:8">
      <c r="A16" s="175">
        <v>12</v>
      </c>
      <c r="B16" s="184" t="s">
        <v>2130</v>
      </c>
      <c r="C16" s="185" t="s">
        <v>1923</v>
      </c>
      <c r="D16" s="186">
        <v>37013</v>
      </c>
      <c r="E16" s="175"/>
      <c r="F16" s="175"/>
    </row>
    <row r="17" spans="1:6">
      <c r="A17" s="175">
        <v>13</v>
      </c>
      <c r="B17" s="184" t="s">
        <v>2131</v>
      </c>
      <c r="C17" s="185">
        <v>15.111000000000001</v>
      </c>
      <c r="D17" s="186">
        <v>36104</v>
      </c>
      <c r="E17" s="175"/>
      <c r="F17" s="175"/>
    </row>
    <row r="18" spans="1:6">
      <c r="A18" s="175">
        <v>14</v>
      </c>
      <c r="B18" s="184" t="s">
        <v>2132</v>
      </c>
      <c r="C18" s="185">
        <v>15.111000000000001</v>
      </c>
      <c r="D18" s="186">
        <v>37174</v>
      </c>
      <c r="E18" s="175"/>
      <c r="F18" s="175"/>
    </row>
    <row r="19" spans="1:6">
      <c r="A19" s="175">
        <v>15</v>
      </c>
      <c r="B19" s="184" t="s">
        <v>2133</v>
      </c>
      <c r="C19" s="185">
        <v>15.111000000000001</v>
      </c>
      <c r="D19" s="186">
        <v>35156</v>
      </c>
      <c r="E19" s="175"/>
      <c r="F19" s="175"/>
    </row>
    <row r="20" spans="1:6">
      <c r="A20" s="175">
        <v>16</v>
      </c>
      <c r="B20" s="184" t="s">
        <v>2134</v>
      </c>
      <c r="C20" s="185">
        <v>15.111000000000001</v>
      </c>
      <c r="D20" s="186">
        <v>36465</v>
      </c>
      <c r="E20" s="175"/>
      <c r="F20" s="175"/>
    </row>
    <row r="21" spans="1:6">
      <c r="A21" s="175">
        <v>17</v>
      </c>
      <c r="B21" s="184" t="s">
        <v>2135</v>
      </c>
      <c r="C21" s="185">
        <v>15.111000000000001</v>
      </c>
      <c r="D21" s="186">
        <v>37174</v>
      </c>
      <c r="E21" s="175"/>
      <c r="F21" s="175"/>
    </row>
    <row r="22" spans="1:6">
      <c r="A22" s="175">
        <v>18</v>
      </c>
      <c r="B22" s="184" t="s">
        <v>2136</v>
      </c>
      <c r="C22" s="185">
        <v>15.111000000000001</v>
      </c>
      <c r="D22" s="186">
        <v>36465</v>
      </c>
      <c r="E22" s="175"/>
      <c r="F22" s="175"/>
    </row>
    <row r="23" spans="1:6">
      <c r="A23" s="175">
        <v>19</v>
      </c>
      <c r="B23" s="184" t="s">
        <v>2137</v>
      </c>
      <c r="C23" s="185">
        <v>15.111000000000001</v>
      </c>
      <c r="D23" s="186">
        <v>37174</v>
      </c>
      <c r="E23" s="175"/>
      <c r="F23" s="175"/>
    </row>
    <row r="24" spans="1:6">
      <c r="A24" s="175">
        <v>20</v>
      </c>
      <c r="B24" s="184" t="s">
        <v>2138</v>
      </c>
      <c r="C24" s="185" t="s">
        <v>1931</v>
      </c>
      <c r="D24" s="186">
        <v>30688</v>
      </c>
      <c r="E24" s="175"/>
      <c r="F24" s="175"/>
    </row>
    <row r="25" spans="1:6">
      <c r="A25" s="175">
        <v>21</v>
      </c>
      <c r="B25" s="184" t="s">
        <v>2139</v>
      </c>
      <c r="C25" s="185">
        <v>15.111000000000001</v>
      </c>
      <c r="D25" s="186">
        <v>36465</v>
      </c>
      <c r="E25" s="175"/>
      <c r="F25" s="175"/>
    </row>
    <row r="26" spans="1:6">
      <c r="A26" s="175">
        <v>22</v>
      </c>
      <c r="B26" s="184" t="s">
        <v>2140</v>
      </c>
      <c r="C26" s="185" t="s">
        <v>1931</v>
      </c>
      <c r="D26" s="186">
        <v>28739</v>
      </c>
      <c r="E26" s="175"/>
      <c r="F26" s="175"/>
    </row>
    <row r="27" spans="1:6">
      <c r="A27" s="175">
        <v>23</v>
      </c>
      <c r="B27" s="184" t="s">
        <v>2141</v>
      </c>
      <c r="C27" s="185">
        <v>15.111000000000001</v>
      </c>
      <c r="D27" s="186">
        <v>35482</v>
      </c>
      <c r="E27" s="175"/>
      <c r="F27" s="175"/>
    </row>
    <row r="28" spans="1:6">
      <c r="A28" s="175">
        <v>24</v>
      </c>
      <c r="B28" s="184" t="s">
        <v>2142</v>
      </c>
      <c r="C28" s="185" t="s">
        <v>1931</v>
      </c>
      <c r="D28" s="186">
        <v>28369</v>
      </c>
      <c r="E28" s="175"/>
      <c r="F28" s="175"/>
    </row>
    <row r="29" spans="1:6">
      <c r="A29" s="175">
        <v>25</v>
      </c>
      <c r="B29" s="184" t="s">
        <v>2143</v>
      </c>
      <c r="C29" s="185" t="s">
        <v>1931</v>
      </c>
      <c r="D29" s="186">
        <v>29526</v>
      </c>
      <c r="E29" s="175"/>
      <c r="F29" s="175"/>
    </row>
    <row r="30" spans="1:6">
      <c r="A30" s="175">
        <v>26</v>
      </c>
      <c r="B30" s="184" t="s">
        <v>2144</v>
      </c>
      <c r="C30" s="185">
        <v>15.111000000000001</v>
      </c>
      <c r="D30" s="186">
        <v>39000</v>
      </c>
      <c r="E30" s="175"/>
      <c r="F30" s="175"/>
    </row>
    <row r="31" spans="1:6">
      <c r="A31" s="175">
        <v>27</v>
      </c>
      <c r="B31" s="184" t="s">
        <v>2145</v>
      </c>
      <c r="C31" s="185">
        <v>15.111000000000001</v>
      </c>
      <c r="D31" s="186">
        <v>37174</v>
      </c>
      <c r="E31" s="175"/>
      <c r="F31" s="175"/>
    </row>
    <row r="32" spans="1:6">
      <c r="A32" s="175">
        <v>28</v>
      </c>
      <c r="B32" s="184" t="s">
        <v>2146</v>
      </c>
      <c r="C32" s="185">
        <v>15.111000000000001</v>
      </c>
      <c r="D32" s="186">
        <v>36104</v>
      </c>
      <c r="E32" s="175"/>
      <c r="F32" s="175"/>
    </row>
    <row r="33" spans="1:6">
      <c r="A33" s="175">
        <v>29</v>
      </c>
      <c r="B33" s="184" t="s">
        <v>2147</v>
      </c>
      <c r="C33" s="185">
        <v>15.111000000000001</v>
      </c>
      <c r="D33" s="186">
        <v>36465</v>
      </c>
      <c r="E33" s="175"/>
      <c r="F33" s="175"/>
    </row>
    <row r="34" spans="1:6">
      <c r="A34" s="175">
        <v>30</v>
      </c>
      <c r="B34" s="184" t="s">
        <v>2148</v>
      </c>
      <c r="C34" s="185">
        <v>15.111000000000001</v>
      </c>
      <c r="D34" s="186">
        <v>35704</v>
      </c>
      <c r="E34" s="175"/>
      <c r="F34" s="175"/>
    </row>
    <row r="35" spans="1:6">
      <c r="A35" s="175">
        <v>31</v>
      </c>
      <c r="B35" s="184" t="s">
        <v>2340</v>
      </c>
      <c r="C35" s="185">
        <v>15.111000000000001</v>
      </c>
      <c r="D35" s="186">
        <v>35835</v>
      </c>
      <c r="E35" s="175"/>
      <c r="F35" s="175"/>
    </row>
    <row r="36" spans="1:6">
      <c r="A36" s="175">
        <v>32</v>
      </c>
      <c r="B36" s="184" t="s">
        <v>2341</v>
      </c>
      <c r="C36" s="185">
        <v>15.111000000000001</v>
      </c>
      <c r="D36" s="186">
        <v>38537</v>
      </c>
      <c r="E36" s="175"/>
      <c r="F36" s="175"/>
    </row>
    <row r="37" spans="1:6">
      <c r="A37" s="175">
        <v>33</v>
      </c>
      <c r="B37" s="184" t="s">
        <v>2342</v>
      </c>
      <c r="C37" s="185">
        <v>15.111000000000001</v>
      </c>
      <c r="D37" s="186">
        <v>36465</v>
      </c>
      <c r="E37" s="175"/>
      <c r="F37" s="175"/>
    </row>
    <row r="38" spans="1:6">
      <c r="A38" s="175">
        <v>34</v>
      </c>
      <c r="B38" s="184" t="s">
        <v>2343</v>
      </c>
      <c r="C38" s="185">
        <v>15.111000000000001</v>
      </c>
      <c r="D38" s="186">
        <v>36880</v>
      </c>
      <c r="E38" s="175"/>
      <c r="F38" s="175"/>
    </row>
    <row r="39" spans="1:6">
      <c r="A39" s="175">
        <v>35</v>
      </c>
      <c r="B39" s="184" t="s">
        <v>2344</v>
      </c>
      <c r="C39" s="185">
        <v>15.111000000000001</v>
      </c>
      <c r="D39" s="186">
        <v>35482</v>
      </c>
      <c r="E39" s="175"/>
      <c r="F39" s="175"/>
    </row>
    <row r="40" spans="1:6">
      <c r="A40" s="175">
        <v>36</v>
      </c>
      <c r="B40" s="184" t="s">
        <v>2345</v>
      </c>
      <c r="C40" s="185">
        <v>15.111000000000001</v>
      </c>
      <c r="D40" s="186">
        <v>37480</v>
      </c>
      <c r="E40" s="175"/>
      <c r="F40" s="175"/>
    </row>
    <row r="41" spans="1:6">
      <c r="A41" s="175">
        <v>37</v>
      </c>
      <c r="B41" s="184" t="s">
        <v>2346</v>
      </c>
      <c r="C41" s="185">
        <v>15.111000000000001</v>
      </c>
      <c r="D41" s="186">
        <v>38991</v>
      </c>
      <c r="E41" s="175"/>
      <c r="F41" s="175"/>
    </row>
    <row r="42" spans="1:6">
      <c r="A42" s="175">
        <v>38</v>
      </c>
      <c r="B42" s="184" t="s">
        <v>2347</v>
      </c>
      <c r="C42" s="185">
        <v>15.111000000000001</v>
      </c>
      <c r="D42" s="186">
        <v>36104</v>
      </c>
      <c r="E42" s="175"/>
      <c r="F42" s="175"/>
    </row>
    <row r="43" spans="1:6">
      <c r="A43" s="175">
        <v>39</v>
      </c>
      <c r="B43" s="184" t="s">
        <v>2348</v>
      </c>
      <c r="C43" s="185">
        <v>15.111000000000001</v>
      </c>
      <c r="D43" s="186">
        <v>35827</v>
      </c>
      <c r="E43" s="175"/>
      <c r="F43" s="175"/>
    </row>
    <row r="44" spans="1:6">
      <c r="A44" s="175">
        <v>40</v>
      </c>
      <c r="B44" s="184" t="s">
        <v>2349</v>
      </c>
      <c r="C44" s="185">
        <v>15.111000000000001</v>
      </c>
      <c r="D44" s="186">
        <v>36465</v>
      </c>
      <c r="E44" s="175"/>
      <c r="F44" s="175"/>
    </row>
    <row r="45" spans="1:6">
      <c r="A45" s="175">
        <v>41</v>
      </c>
      <c r="B45" s="184" t="s">
        <v>2350</v>
      </c>
      <c r="C45" s="185">
        <v>15.111000000000001</v>
      </c>
      <c r="D45" s="186">
        <v>37542</v>
      </c>
      <c r="E45" s="175"/>
      <c r="F45" s="175"/>
    </row>
    <row r="46" spans="1:6">
      <c r="A46" s="175">
        <v>42</v>
      </c>
      <c r="B46" s="184" t="s">
        <v>2351</v>
      </c>
      <c r="C46" s="185">
        <v>15.111000000000001</v>
      </c>
      <c r="D46" s="186">
        <v>28369</v>
      </c>
      <c r="E46" s="175"/>
      <c r="F46" s="175"/>
    </row>
    <row r="47" spans="1:6">
      <c r="A47" s="175">
        <v>43</v>
      </c>
      <c r="B47" s="184" t="s">
        <v>2352</v>
      </c>
      <c r="C47" s="185">
        <v>15.111000000000001</v>
      </c>
      <c r="D47" s="186">
        <v>35827</v>
      </c>
      <c r="E47" s="175"/>
      <c r="F47" s="175"/>
    </row>
    <row r="48" spans="1:6">
      <c r="A48" s="175">
        <v>44</v>
      </c>
      <c r="B48" s="184" t="s">
        <v>2353</v>
      </c>
      <c r="C48" s="185">
        <v>15.111000000000001</v>
      </c>
      <c r="D48" s="186">
        <v>38537</v>
      </c>
      <c r="E48" s="175"/>
      <c r="F48" s="175"/>
    </row>
    <row r="49" spans="1:6">
      <c r="A49" s="175">
        <v>45</v>
      </c>
      <c r="B49" s="184" t="s">
        <v>2354</v>
      </c>
      <c r="C49" s="185" t="s">
        <v>1931</v>
      </c>
      <c r="D49" s="186">
        <v>28822</v>
      </c>
      <c r="E49" s="175"/>
      <c r="F49" s="175"/>
    </row>
    <row r="50" spans="1:6">
      <c r="A50" s="175">
        <v>46</v>
      </c>
      <c r="B50" s="184" t="s">
        <v>2355</v>
      </c>
      <c r="C50" s="185" t="s">
        <v>1931</v>
      </c>
      <c r="D50" s="186">
        <v>30564</v>
      </c>
      <c r="E50" s="175"/>
      <c r="F50" s="175"/>
    </row>
    <row r="51" spans="1:6">
      <c r="A51" s="175">
        <v>47</v>
      </c>
      <c r="B51" s="184" t="s">
        <v>2356</v>
      </c>
      <c r="C51" s="185">
        <v>15.113</v>
      </c>
      <c r="D51" s="186">
        <v>39114</v>
      </c>
      <c r="E51" s="175"/>
      <c r="F51" s="175"/>
    </row>
    <row r="52" spans="1:6">
      <c r="A52" s="175">
        <v>48</v>
      </c>
      <c r="B52" s="184" t="s">
        <v>2357</v>
      </c>
      <c r="C52" s="185">
        <v>15.111000000000001</v>
      </c>
      <c r="D52" s="186">
        <v>37865</v>
      </c>
      <c r="E52" s="175"/>
      <c r="F52" s="175"/>
    </row>
    <row r="53" spans="1:6">
      <c r="A53" s="175">
        <v>49</v>
      </c>
      <c r="B53" s="184" t="s">
        <v>2358</v>
      </c>
      <c r="C53" s="185">
        <v>15.111000000000001</v>
      </c>
      <c r="D53" s="186">
        <v>35482</v>
      </c>
      <c r="E53" s="175"/>
      <c r="F53" s="175"/>
    </row>
    <row r="54" spans="1:6">
      <c r="A54" s="175">
        <v>50</v>
      </c>
      <c r="B54" s="184" t="s">
        <v>2359</v>
      </c>
      <c r="C54" s="185">
        <v>15.111000000000001</v>
      </c>
      <c r="D54" s="186">
        <v>37480</v>
      </c>
      <c r="E54" s="175"/>
      <c r="F54" s="175"/>
    </row>
    <row r="55" spans="1:6">
      <c r="A55" s="175">
        <v>51</v>
      </c>
      <c r="B55" s="184" t="s">
        <v>2360</v>
      </c>
      <c r="C55" s="185">
        <v>15.113</v>
      </c>
      <c r="D55" s="186">
        <v>36104</v>
      </c>
      <c r="E55" s="175"/>
      <c r="F55" s="175"/>
    </row>
    <row r="56" spans="1:6">
      <c r="A56" s="175">
        <v>52</v>
      </c>
      <c r="B56" s="184" t="s">
        <v>2364</v>
      </c>
      <c r="C56" s="185">
        <v>15.111000000000001</v>
      </c>
      <c r="D56" s="186">
        <v>33178</v>
      </c>
      <c r="E56" s="175"/>
      <c r="F56" s="175"/>
    </row>
    <row r="57" spans="1:6">
      <c r="A57" s="175">
        <v>53</v>
      </c>
      <c r="B57" s="184" t="s">
        <v>2365</v>
      </c>
      <c r="C57" s="185">
        <v>15.111000000000001</v>
      </c>
      <c r="D57" s="186">
        <v>37480</v>
      </c>
      <c r="E57" s="175"/>
      <c r="F57" s="175"/>
    </row>
    <row r="58" spans="1:6">
      <c r="A58" s="175">
        <v>54</v>
      </c>
      <c r="B58" s="184" t="s">
        <v>2366</v>
      </c>
      <c r="C58" s="185">
        <v>15.111000000000001</v>
      </c>
      <c r="D58" s="186">
        <v>35482</v>
      </c>
      <c r="E58" s="175"/>
      <c r="F58" s="175"/>
    </row>
    <row r="59" spans="1:6">
      <c r="A59" s="175">
        <v>55</v>
      </c>
      <c r="B59" s="184" t="s">
        <v>2367</v>
      </c>
      <c r="C59" s="185">
        <v>15.111000000000001</v>
      </c>
      <c r="D59" s="186">
        <v>36104</v>
      </c>
      <c r="E59" s="175"/>
      <c r="F59" s="175"/>
    </row>
    <row r="60" spans="1:6">
      <c r="A60" s="175">
        <v>56</v>
      </c>
      <c r="B60" s="184" t="s">
        <v>2368</v>
      </c>
      <c r="C60" s="185">
        <v>15.111000000000001</v>
      </c>
      <c r="D60" s="186">
        <v>38991</v>
      </c>
      <c r="E60" s="175"/>
      <c r="F60" s="175"/>
    </row>
    <row r="61" spans="1:6">
      <c r="A61" s="175">
        <v>57</v>
      </c>
      <c r="B61" s="184" t="s">
        <v>2369</v>
      </c>
      <c r="C61" s="185">
        <v>15.111000000000001</v>
      </c>
      <c r="D61" s="186">
        <v>35482</v>
      </c>
      <c r="E61" s="175"/>
      <c r="F61" s="175"/>
    </row>
    <row r="62" spans="1:6">
      <c r="A62" s="175">
        <v>58</v>
      </c>
      <c r="B62" s="184" t="s">
        <v>2370</v>
      </c>
      <c r="C62" s="185">
        <v>15.111000000000001</v>
      </c>
      <c r="D62" s="186">
        <v>29145</v>
      </c>
      <c r="E62" s="175"/>
      <c r="F62" s="175"/>
    </row>
    <row r="63" spans="1:6">
      <c r="A63" s="175">
        <v>59</v>
      </c>
      <c r="B63" s="184" t="s">
        <v>2371</v>
      </c>
      <c r="C63" s="185">
        <v>15.111000000000001</v>
      </c>
      <c r="D63" s="186">
        <v>35482</v>
      </c>
      <c r="E63" s="175"/>
      <c r="F63" s="175"/>
    </row>
    <row r="64" spans="1:6">
      <c r="A64" s="175">
        <v>60</v>
      </c>
      <c r="B64" s="184" t="s">
        <v>2372</v>
      </c>
      <c r="C64" s="185" t="s">
        <v>1931</v>
      </c>
      <c r="D64" s="186">
        <v>29129</v>
      </c>
      <c r="E64" s="175"/>
      <c r="F64" s="175"/>
    </row>
    <row r="65" spans="1:6">
      <c r="A65" s="175">
        <v>61</v>
      </c>
      <c r="B65" s="184" t="s">
        <v>2373</v>
      </c>
      <c r="C65" s="185">
        <v>15.113</v>
      </c>
      <c r="D65" s="186">
        <v>36104</v>
      </c>
      <c r="E65" s="175"/>
      <c r="F65" s="175"/>
    </row>
    <row r="66" spans="1:6">
      <c r="A66" s="175">
        <v>62</v>
      </c>
      <c r="B66" s="184" t="s">
        <v>2374</v>
      </c>
      <c r="C66" s="185">
        <v>15.113</v>
      </c>
      <c r="D66" s="186">
        <v>27485</v>
      </c>
      <c r="E66" s="175"/>
      <c r="F66" s="175"/>
    </row>
    <row r="67" spans="1:6">
      <c r="A67" s="175">
        <v>63</v>
      </c>
      <c r="B67" s="184" t="s">
        <v>2375</v>
      </c>
      <c r="C67" s="185">
        <v>15.111000000000001</v>
      </c>
      <c r="D67" s="186">
        <v>38537</v>
      </c>
      <c r="E67" s="175"/>
      <c r="F67" s="175"/>
    </row>
    <row r="68" spans="1:6">
      <c r="A68" s="175">
        <v>64</v>
      </c>
      <c r="B68" s="184" t="s">
        <v>2376</v>
      </c>
      <c r="C68" s="185">
        <v>15.111000000000001</v>
      </c>
      <c r="D68" s="186">
        <v>29129</v>
      </c>
      <c r="E68" s="175"/>
      <c r="F68" s="175"/>
    </row>
    <row r="69" spans="1:6">
      <c r="A69" s="175">
        <v>65</v>
      </c>
      <c r="B69" s="184" t="s">
        <v>2377</v>
      </c>
      <c r="C69" s="185">
        <v>15.111000000000001</v>
      </c>
      <c r="D69" s="186">
        <v>37257</v>
      </c>
      <c r="E69" s="175"/>
      <c r="F69" s="175"/>
    </row>
    <row r="70" spans="1:6">
      <c r="A70" s="175">
        <v>66</v>
      </c>
      <c r="B70" s="184" t="s">
        <v>2378</v>
      </c>
      <c r="C70" s="185">
        <v>15.111000000000001</v>
      </c>
      <c r="D70" s="186">
        <v>35482</v>
      </c>
      <c r="E70" s="175"/>
      <c r="F70" s="175"/>
    </row>
    <row r="71" spans="1:6">
      <c r="A71" s="175">
        <v>67</v>
      </c>
      <c r="B71" s="184" t="s">
        <v>2379</v>
      </c>
      <c r="C71" s="185">
        <v>15.111000000000001</v>
      </c>
      <c r="D71" s="186">
        <v>37542</v>
      </c>
      <c r="E71" s="175"/>
      <c r="F71" s="175"/>
    </row>
    <row r="72" spans="1:6">
      <c r="A72" s="175">
        <v>68</v>
      </c>
      <c r="B72" s="184" t="s">
        <v>2380</v>
      </c>
      <c r="C72" s="185">
        <v>15.113</v>
      </c>
      <c r="D72" s="186">
        <v>36819</v>
      </c>
      <c r="E72" s="175"/>
      <c r="F72" s="175"/>
    </row>
    <row r="73" spans="1:6">
      <c r="A73" s="175">
        <v>69</v>
      </c>
      <c r="B73" s="184" t="s">
        <v>2381</v>
      </c>
      <c r="C73" s="185">
        <v>15.111000000000001</v>
      </c>
      <c r="D73" s="186">
        <v>37480</v>
      </c>
      <c r="E73" s="175"/>
      <c r="F73" s="175"/>
    </row>
    <row r="74" spans="1:6">
      <c r="A74" s="175">
        <v>70</v>
      </c>
      <c r="B74" s="184" t="s">
        <v>2382</v>
      </c>
      <c r="C74" s="185">
        <v>15.111000000000001</v>
      </c>
      <c r="D74" s="186">
        <v>37865</v>
      </c>
      <c r="E74" s="175"/>
      <c r="F74" s="175"/>
    </row>
    <row r="75" spans="1:6">
      <c r="A75" s="175">
        <v>71</v>
      </c>
      <c r="B75" s="184" t="s">
        <v>2383</v>
      </c>
      <c r="C75" s="185" t="s">
        <v>1931</v>
      </c>
      <c r="D75" s="186">
        <v>27515</v>
      </c>
      <c r="E75" s="175"/>
      <c r="F75" s="175"/>
    </row>
    <row r="76" spans="1:6">
      <c r="A76" s="175">
        <v>72</v>
      </c>
      <c r="B76" s="184" t="s">
        <v>2384</v>
      </c>
      <c r="C76" s="185">
        <v>15.111000000000001</v>
      </c>
      <c r="D76" s="186">
        <v>29160</v>
      </c>
      <c r="E76" s="175"/>
      <c r="F76" s="175"/>
    </row>
    <row r="77" spans="1:6">
      <c r="A77" s="175">
        <v>73</v>
      </c>
      <c r="B77" s="184" t="s">
        <v>2385</v>
      </c>
      <c r="C77" s="185">
        <v>15.111000000000001</v>
      </c>
      <c r="D77" s="186">
        <v>37865</v>
      </c>
      <c r="E77" s="175"/>
      <c r="F77" s="175"/>
    </row>
    <row r="78" spans="1:6">
      <c r="A78" s="175">
        <v>74</v>
      </c>
      <c r="B78" s="184" t="s">
        <v>2386</v>
      </c>
      <c r="C78" s="185">
        <v>15.111000000000001</v>
      </c>
      <c r="D78" s="186">
        <v>27515</v>
      </c>
      <c r="E78" s="175"/>
      <c r="F78" s="175"/>
    </row>
    <row r="79" spans="1:6">
      <c r="A79" s="175">
        <v>75</v>
      </c>
      <c r="B79" s="184" t="s">
        <v>2387</v>
      </c>
      <c r="C79" s="185" t="s">
        <v>1931</v>
      </c>
      <c r="D79" s="186">
        <v>27515</v>
      </c>
      <c r="E79" s="175"/>
      <c r="F79" s="175"/>
    </row>
    <row r="80" spans="1:6">
      <c r="A80" s="175">
        <v>76</v>
      </c>
      <c r="B80" s="184" t="s">
        <v>2388</v>
      </c>
      <c r="C80" s="185">
        <v>15.113</v>
      </c>
      <c r="D80" s="186">
        <v>29129</v>
      </c>
      <c r="E80" s="175"/>
      <c r="F80" s="175"/>
    </row>
    <row r="81" spans="1:6">
      <c r="A81" s="175">
        <v>77</v>
      </c>
      <c r="B81" s="184" t="s">
        <v>1724</v>
      </c>
      <c r="C81" s="185" t="s">
        <v>2294</v>
      </c>
      <c r="D81" s="186">
        <v>32112</v>
      </c>
      <c r="E81" s="175"/>
      <c r="F81" s="175"/>
    </row>
    <row r="82" spans="1:6">
      <c r="A82" s="175">
        <v>78</v>
      </c>
      <c r="B82" s="184" t="s">
        <v>1725</v>
      </c>
      <c r="C82" s="185">
        <v>15.113</v>
      </c>
      <c r="D82" s="186">
        <v>39114</v>
      </c>
      <c r="E82" s="175"/>
      <c r="F82" s="175"/>
    </row>
    <row r="83" spans="1:6">
      <c r="A83" s="175">
        <v>79</v>
      </c>
      <c r="B83" s="184" t="s">
        <v>1726</v>
      </c>
      <c r="C83" s="185">
        <v>15.111000000000001</v>
      </c>
      <c r="D83" s="186">
        <v>38537</v>
      </c>
      <c r="E83" s="175"/>
      <c r="F83" s="175"/>
    </row>
    <row r="84" spans="1:6">
      <c r="A84" s="175">
        <v>80</v>
      </c>
      <c r="B84" s="184" t="s">
        <v>1727</v>
      </c>
      <c r="C84" s="185">
        <v>15.111000000000001</v>
      </c>
      <c r="D84" s="186">
        <v>37865</v>
      </c>
      <c r="E84" s="175"/>
      <c r="F84" s="175"/>
    </row>
    <row r="85" spans="1:6">
      <c r="A85" s="175">
        <v>81</v>
      </c>
      <c r="B85" s="184" t="s">
        <v>1728</v>
      </c>
      <c r="C85" s="185" t="s">
        <v>1918</v>
      </c>
      <c r="D85" s="186">
        <v>36467</v>
      </c>
      <c r="E85" s="175"/>
      <c r="F85" s="175"/>
    </row>
    <row r="86" spans="1:6">
      <c r="A86" s="175">
        <v>82</v>
      </c>
      <c r="B86" s="184" t="s">
        <v>1729</v>
      </c>
      <c r="C86" s="185" t="s">
        <v>1923</v>
      </c>
      <c r="D86" s="186">
        <v>34060</v>
      </c>
      <c r="E86" s="175"/>
      <c r="F86" s="175"/>
    </row>
    <row r="87" spans="1:6">
      <c r="A87" s="175">
        <v>83</v>
      </c>
      <c r="B87" s="184" t="s">
        <v>1730</v>
      </c>
      <c r="C87" s="185">
        <v>13.095000000000001</v>
      </c>
      <c r="D87" s="186">
        <v>36161</v>
      </c>
      <c r="E87" s="175"/>
      <c r="F87" s="175"/>
    </row>
    <row r="88" spans="1:6">
      <c r="A88" s="175">
        <v>84</v>
      </c>
      <c r="B88" s="184" t="s">
        <v>1731</v>
      </c>
      <c r="C88" s="185">
        <v>13.095000000000001</v>
      </c>
      <c r="D88" s="186">
        <v>38398</v>
      </c>
      <c r="E88" s="175"/>
      <c r="F88" s="175"/>
    </row>
    <row r="89" spans="1:6">
      <c r="A89" s="175">
        <v>85</v>
      </c>
      <c r="B89" s="184" t="s">
        <v>1732</v>
      </c>
      <c r="C89" s="185">
        <v>13.095000000000001</v>
      </c>
      <c r="D89" s="186">
        <v>39102</v>
      </c>
      <c r="E89" s="175"/>
      <c r="F89" s="175"/>
    </row>
    <row r="90" spans="1:6">
      <c r="A90" s="175">
        <v>86</v>
      </c>
      <c r="B90" s="184" t="s">
        <v>1733</v>
      </c>
      <c r="C90" s="185">
        <v>13.095000000000001</v>
      </c>
      <c r="D90" s="186">
        <v>37684</v>
      </c>
      <c r="E90" s="175"/>
      <c r="F90" s="175"/>
    </row>
    <row r="91" spans="1:6">
      <c r="A91" s="175">
        <v>87</v>
      </c>
      <c r="B91" s="184" t="s">
        <v>1734</v>
      </c>
      <c r="C91" s="185" t="s">
        <v>1918</v>
      </c>
      <c r="D91" s="186">
        <v>38504</v>
      </c>
      <c r="E91" s="175"/>
      <c r="F91" s="175"/>
    </row>
    <row r="92" spans="1:6">
      <c r="A92" s="175">
        <v>88</v>
      </c>
      <c r="B92" s="184" t="s">
        <v>1735</v>
      </c>
      <c r="C92" s="185">
        <v>13.095000000000001</v>
      </c>
      <c r="D92" s="186">
        <v>36161</v>
      </c>
      <c r="E92" s="175"/>
      <c r="F92" s="175"/>
    </row>
    <row r="93" spans="1:6">
      <c r="A93" s="175">
        <v>89</v>
      </c>
      <c r="B93" s="184" t="s">
        <v>1736</v>
      </c>
      <c r="C93" s="185" t="s">
        <v>2326</v>
      </c>
      <c r="D93" s="186">
        <v>36342</v>
      </c>
      <c r="E93" s="175"/>
      <c r="F93" s="175"/>
    </row>
    <row r="94" spans="1:6">
      <c r="A94" s="175">
        <v>90</v>
      </c>
      <c r="B94" s="184" t="s">
        <v>1737</v>
      </c>
      <c r="C94" s="185" t="s">
        <v>1918</v>
      </c>
      <c r="D94" s="186">
        <v>39102</v>
      </c>
      <c r="E94" s="175"/>
      <c r="F94" s="175"/>
    </row>
    <row r="95" spans="1:6">
      <c r="A95" s="175">
        <v>91</v>
      </c>
      <c r="B95" s="184" t="s">
        <v>1738</v>
      </c>
      <c r="C95" s="185">
        <v>13.095000000000001</v>
      </c>
      <c r="D95" s="186">
        <v>36819</v>
      </c>
      <c r="E95" s="175"/>
      <c r="F95" s="175"/>
    </row>
    <row r="96" spans="1:6">
      <c r="A96" s="175">
        <v>92</v>
      </c>
      <c r="B96" s="184" t="s">
        <v>1739</v>
      </c>
      <c r="C96" s="185" t="s">
        <v>1923</v>
      </c>
      <c r="D96" s="186">
        <v>36342</v>
      </c>
      <c r="E96" s="175"/>
      <c r="F96" s="175"/>
    </row>
    <row r="97" spans="1:6">
      <c r="A97" s="175">
        <v>93</v>
      </c>
      <c r="B97" s="184" t="s">
        <v>494</v>
      </c>
      <c r="C97" s="185" t="s">
        <v>1923</v>
      </c>
      <c r="D97" s="186">
        <v>33239</v>
      </c>
      <c r="E97" s="175"/>
      <c r="F97" s="175"/>
    </row>
    <row r="98" spans="1:6">
      <c r="A98" s="175">
        <v>94</v>
      </c>
      <c r="B98" s="184" t="s">
        <v>1740</v>
      </c>
      <c r="C98" s="185" t="s">
        <v>2325</v>
      </c>
      <c r="D98" s="186">
        <v>35686</v>
      </c>
      <c r="E98" s="175"/>
      <c r="F98" s="175"/>
    </row>
    <row r="99" spans="1:6">
      <c r="A99" s="175">
        <v>95</v>
      </c>
      <c r="B99" s="184" t="s">
        <v>1741</v>
      </c>
      <c r="C99" s="185">
        <v>13.095000000000001</v>
      </c>
      <c r="D99" s="186">
        <v>36819</v>
      </c>
      <c r="E99" s="175"/>
      <c r="F99" s="175"/>
    </row>
    <row r="100" spans="1:6">
      <c r="A100" s="175">
        <v>96</v>
      </c>
      <c r="B100" s="184" t="s">
        <v>1742</v>
      </c>
      <c r="C100" s="185" t="s">
        <v>1923</v>
      </c>
      <c r="D100" s="186">
        <v>34987</v>
      </c>
      <c r="E100" s="175"/>
      <c r="F100" s="175"/>
    </row>
    <row r="101" spans="1:6">
      <c r="A101" s="175">
        <v>97</v>
      </c>
      <c r="B101" s="184" t="s">
        <v>1743</v>
      </c>
      <c r="C101" s="185" t="s">
        <v>1923</v>
      </c>
      <c r="D101" s="186">
        <v>37013</v>
      </c>
      <c r="E101" s="175"/>
      <c r="F101" s="175"/>
    </row>
    <row r="102" spans="1:6">
      <c r="A102" s="175">
        <v>98</v>
      </c>
      <c r="B102" s="184" t="s">
        <v>1744</v>
      </c>
      <c r="C102" s="185">
        <v>13.092000000000001</v>
      </c>
      <c r="D102" s="186">
        <v>38231</v>
      </c>
      <c r="E102" s="175"/>
      <c r="F102" s="175"/>
    </row>
    <row r="103" spans="1:6">
      <c r="A103" s="175">
        <v>99</v>
      </c>
      <c r="B103" s="184" t="s">
        <v>1745</v>
      </c>
      <c r="C103" s="185" t="s">
        <v>1918</v>
      </c>
      <c r="D103" s="186">
        <v>38785</v>
      </c>
      <c r="E103" s="175"/>
      <c r="F103" s="175"/>
    </row>
    <row r="104" spans="1:6">
      <c r="A104" s="175">
        <v>100</v>
      </c>
      <c r="B104" s="184" t="s">
        <v>1746</v>
      </c>
      <c r="C104" s="185">
        <v>13.092000000000001</v>
      </c>
      <c r="D104" s="186">
        <v>38504</v>
      </c>
      <c r="E104" s="175"/>
      <c r="F104" s="175"/>
    </row>
    <row r="105" spans="1:6">
      <c r="A105" s="175">
        <v>101</v>
      </c>
      <c r="B105" s="184" t="s">
        <v>1747</v>
      </c>
      <c r="C105" s="185">
        <v>13.092000000000001</v>
      </c>
      <c r="D105" s="186">
        <v>38885</v>
      </c>
      <c r="E105" s="175"/>
      <c r="F105" s="175"/>
    </row>
    <row r="106" spans="1:6">
      <c r="A106" s="175">
        <v>102</v>
      </c>
      <c r="B106" s="184" t="s">
        <v>1748</v>
      </c>
      <c r="C106" s="185">
        <v>13.092000000000001</v>
      </c>
      <c r="D106" s="186">
        <v>39245</v>
      </c>
      <c r="E106" s="175"/>
      <c r="F106" s="175"/>
    </row>
    <row r="107" spans="1:6">
      <c r="A107" s="175">
        <v>103</v>
      </c>
      <c r="B107" s="184" t="s">
        <v>1749</v>
      </c>
      <c r="C107" s="185" t="s">
        <v>1923</v>
      </c>
      <c r="D107" s="186">
        <v>37865</v>
      </c>
      <c r="E107" s="175"/>
      <c r="F107" s="175"/>
    </row>
    <row r="108" spans="1:6">
      <c r="A108" s="175">
        <v>104</v>
      </c>
      <c r="B108" s="184" t="s">
        <v>1750</v>
      </c>
      <c r="C108" s="185">
        <v>13.096</v>
      </c>
      <c r="D108" s="186">
        <v>39374</v>
      </c>
      <c r="E108" s="175"/>
      <c r="F108" s="175"/>
    </row>
    <row r="109" spans="1:6">
      <c r="A109" s="175">
        <v>105</v>
      </c>
      <c r="B109" s="184" t="s">
        <v>1751</v>
      </c>
      <c r="C109" s="185">
        <v>13.092000000000001</v>
      </c>
      <c r="D109" s="186">
        <v>39245</v>
      </c>
      <c r="E109" s="175"/>
      <c r="F109" s="175"/>
    </row>
    <row r="110" spans="1:6">
      <c r="A110" s="175">
        <v>106</v>
      </c>
      <c r="B110" s="184" t="s">
        <v>1752</v>
      </c>
      <c r="C110" s="185">
        <v>13.092000000000001</v>
      </c>
      <c r="D110" s="186">
        <v>37174</v>
      </c>
      <c r="E110" s="175"/>
      <c r="F110" s="175"/>
    </row>
    <row r="111" spans="1:6">
      <c r="A111" s="175">
        <v>107</v>
      </c>
      <c r="B111" s="184" t="s">
        <v>1753</v>
      </c>
      <c r="C111" s="185" t="s">
        <v>1923</v>
      </c>
      <c r="D111" s="186">
        <v>37865</v>
      </c>
      <c r="E111" s="175"/>
      <c r="F111" s="175"/>
    </row>
    <row r="112" spans="1:6">
      <c r="A112" s="175">
        <v>108</v>
      </c>
      <c r="B112" s="184" t="s">
        <v>1754</v>
      </c>
      <c r="C112" s="185">
        <v>13.096</v>
      </c>
      <c r="D112" s="186">
        <v>39245</v>
      </c>
      <c r="E112" s="175"/>
      <c r="F112" s="175"/>
    </row>
    <row r="113" spans="1:6">
      <c r="A113" s="175">
        <v>109</v>
      </c>
      <c r="B113" s="184" t="s">
        <v>1755</v>
      </c>
      <c r="C113" s="185" t="s">
        <v>1923</v>
      </c>
      <c r="D113" s="186">
        <v>37576</v>
      </c>
      <c r="E113" s="175"/>
      <c r="F113" s="175"/>
    </row>
    <row r="114" spans="1:6">
      <c r="A114" s="175">
        <v>110</v>
      </c>
      <c r="B114" s="184" t="s">
        <v>1756</v>
      </c>
      <c r="C114" s="185">
        <v>13.092000000000001</v>
      </c>
      <c r="D114" s="186">
        <v>39245</v>
      </c>
      <c r="E114" s="175"/>
      <c r="F114" s="175"/>
    </row>
    <row r="115" spans="1:6">
      <c r="A115" s="175">
        <v>111</v>
      </c>
      <c r="B115" s="184" t="s">
        <v>1757</v>
      </c>
      <c r="C115" s="185">
        <v>13.092000000000001</v>
      </c>
      <c r="D115" s="186">
        <v>36819</v>
      </c>
      <c r="E115" s="175"/>
      <c r="F115" s="175"/>
    </row>
    <row r="116" spans="1:6">
      <c r="A116" s="175">
        <v>112</v>
      </c>
      <c r="B116" s="184" t="s">
        <v>1758</v>
      </c>
      <c r="C116" s="185">
        <v>13.092000000000001</v>
      </c>
      <c r="D116" s="186">
        <v>36819</v>
      </c>
      <c r="E116" s="175"/>
      <c r="F116" s="175"/>
    </row>
    <row r="117" spans="1:6">
      <c r="A117" s="175">
        <v>113</v>
      </c>
      <c r="B117" s="184" t="s">
        <v>1759</v>
      </c>
      <c r="C117" s="185">
        <v>13.092000000000001</v>
      </c>
      <c r="D117" s="186">
        <v>37865</v>
      </c>
      <c r="E117" s="175"/>
      <c r="F117" s="175"/>
    </row>
    <row r="118" spans="1:6">
      <c r="A118" s="175">
        <v>114</v>
      </c>
      <c r="B118" s="184" t="s">
        <v>1760</v>
      </c>
      <c r="C118" s="185">
        <v>13.092000000000001</v>
      </c>
      <c r="D118" s="186">
        <v>38885</v>
      </c>
      <c r="E118" s="175"/>
      <c r="F118" s="175"/>
    </row>
    <row r="119" spans="1:6">
      <c r="A119" s="175">
        <v>115</v>
      </c>
      <c r="B119" s="184" t="s">
        <v>1761</v>
      </c>
      <c r="C119" s="185">
        <v>13.096</v>
      </c>
      <c r="D119" s="186">
        <v>39263</v>
      </c>
      <c r="E119" s="175"/>
      <c r="F119" s="175"/>
    </row>
    <row r="120" spans="1:6">
      <c r="A120" s="175">
        <v>116</v>
      </c>
      <c r="B120" s="184" t="s">
        <v>1762</v>
      </c>
      <c r="C120" s="185">
        <v>13.096</v>
      </c>
      <c r="D120" s="186">
        <v>38740</v>
      </c>
      <c r="E120" s="175"/>
      <c r="F120" s="175"/>
    </row>
    <row r="121" spans="1:6">
      <c r="A121" s="175">
        <v>117</v>
      </c>
      <c r="B121" s="184" t="s">
        <v>1763</v>
      </c>
      <c r="C121" s="185">
        <v>13.092000000000001</v>
      </c>
      <c r="D121" s="186">
        <v>37174</v>
      </c>
      <c r="E121" s="175"/>
      <c r="F121" s="175"/>
    </row>
    <row r="122" spans="1:6">
      <c r="A122" s="175">
        <v>118</v>
      </c>
      <c r="B122" s="184" t="s">
        <v>1764</v>
      </c>
      <c r="C122" s="185">
        <v>13.092000000000001</v>
      </c>
      <c r="D122" s="186">
        <v>38504</v>
      </c>
      <c r="E122" s="175"/>
      <c r="F122" s="175"/>
    </row>
    <row r="123" spans="1:6">
      <c r="A123" s="175">
        <v>119</v>
      </c>
      <c r="B123" s="184" t="s">
        <v>1765</v>
      </c>
      <c r="C123" s="185" t="s">
        <v>1919</v>
      </c>
      <c r="D123" s="186">
        <v>38740</v>
      </c>
      <c r="E123" s="175"/>
      <c r="F123" s="175"/>
    </row>
    <row r="124" spans="1:6">
      <c r="A124" s="175">
        <v>120</v>
      </c>
      <c r="B124" s="184" t="s">
        <v>1766</v>
      </c>
      <c r="C124" s="185">
        <v>13.092000000000001</v>
      </c>
      <c r="D124" s="186">
        <v>38086</v>
      </c>
      <c r="E124" s="175"/>
      <c r="F124" s="175"/>
    </row>
    <row r="125" spans="1:6">
      <c r="A125" s="175">
        <v>121</v>
      </c>
      <c r="B125" s="184" t="s">
        <v>1767</v>
      </c>
      <c r="C125" s="185">
        <v>13.092000000000001</v>
      </c>
      <c r="D125" s="186">
        <v>38504</v>
      </c>
      <c r="E125" s="175"/>
      <c r="F125" s="175"/>
    </row>
    <row r="126" spans="1:6">
      <c r="A126" s="175">
        <v>122</v>
      </c>
      <c r="B126" s="184" t="s">
        <v>1768</v>
      </c>
      <c r="C126" s="185" t="s">
        <v>1923</v>
      </c>
      <c r="D126" s="186">
        <v>38785</v>
      </c>
      <c r="E126" s="175"/>
      <c r="F126" s="175"/>
    </row>
    <row r="127" spans="1:6">
      <c r="A127" s="175">
        <v>123</v>
      </c>
      <c r="B127" s="184" t="s">
        <v>1769</v>
      </c>
      <c r="C127" s="185" t="s">
        <v>1919</v>
      </c>
      <c r="D127" s="186">
        <v>37012</v>
      </c>
      <c r="E127" s="175"/>
      <c r="F127" s="175"/>
    </row>
    <row r="128" spans="1:6">
      <c r="A128" s="175">
        <v>124</v>
      </c>
      <c r="B128" s="184" t="s">
        <v>1770</v>
      </c>
      <c r="C128" s="185">
        <v>13.092000000000001</v>
      </c>
      <c r="D128" s="186">
        <v>38231</v>
      </c>
      <c r="E128" s="175"/>
      <c r="F128" s="175"/>
    </row>
    <row r="129" spans="1:6">
      <c r="A129" s="175">
        <v>125</v>
      </c>
      <c r="B129" s="184" t="s">
        <v>1771</v>
      </c>
      <c r="C129" s="185">
        <v>13.096</v>
      </c>
      <c r="D129" s="186">
        <v>39245</v>
      </c>
      <c r="E129" s="175"/>
      <c r="F129" s="175"/>
    </row>
    <row r="130" spans="1:6">
      <c r="A130" s="175">
        <v>126</v>
      </c>
      <c r="B130" s="184" t="s">
        <v>1772</v>
      </c>
      <c r="C130" s="185">
        <v>13.092000000000001</v>
      </c>
      <c r="D130" s="186">
        <v>37174</v>
      </c>
      <c r="E130" s="175"/>
      <c r="F130" s="175"/>
    </row>
    <row r="131" spans="1:6">
      <c r="A131" s="175">
        <v>127</v>
      </c>
      <c r="B131" s="184" t="s">
        <v>1773</v>
      </c>
      <c r="C131" s="185">
        <v>13.092000000000001</v>
      </c>
      <c r="D131" s="186">
        <v>36819</v>
      </c>
      <c r="E131" s="175"/>
      <c r="F131" s="175"/>
    </row>
    <row r="132" spans="1:6">
      <c r="A132" s="175">
        <v>128</v>
      </c>
      <c r="B132" s="184" t="s">
        <v>1774</v>
      </c>
      <c r="C132" s="185">
        <v>13.092000000000001</v>
      </c>
      <c r="D132" s="186">
        <v>38504</v>
      </c>
      <c r="E132" s="175"/>
      <c r="F132" s="175"/>
    </row>
    <row r="133" spans="1:6">
      <c r="A133" s="175">
        <v>129</v>
      </c>
      <c r="B133" s="184" t="s">
        <v>1775</v>
      </c>
      <c r="C133" s="185">
        <v>13.096</v>
      </c>
      <c r="D133" s="186">
        <v>39374</v>
      </c>
      <c r="E133" s="175"/>
      <c r="F133" s="175"/>
    </row>
    <row r="134" spans="1:6">
      <c r="A134" s="175">
        <v>130</v>
      </c>
      <c r="B134" s="184" t="s">
        <v>1776</v>
      </c>
      <c r="C134" s="185">
        <v>13.092000000000001</v>
      </c>
      <c r="D134" s="186">
        <v>39245</v>
      </c>
      <c r="E134" s="175"/>
      <c r="F134" s="175"/>
    </row>
    <row r="135" spans="1:6">
      <c r="A135" s="175">
        <v>131</v>
      </c>
      <c r="B135" s="184" t="s">
        <v>1777</v>
      </c>
      <c r="C135" s="185">
        <v>13.096</v>
      </c>
      <c r="D135" s="186">
        <v>38504</v>
      </c>
      <c r="E135" s="175"/>
      <c r="F135" s="175"/>
    </row>
    <row r="136" spans="1:6">
      <c r="A136" s="175">
        <v>132</v>
      </c>
      <c r="B136" s="184" t="s">
        <v>1778</v>
      </c>
      <c r="C136" s="185">
        <v>13.096</v>
      </c>
      <c r="D136" s="186">
        <v>39245</v>
      </c>
      <c r="E136" s="175"/>
      <c r="F136" s="175"/>
    </row>
    <row r="137" spans="1:6">
      <c r="A137" s="175">
        <v>133</v>
      </c>
      <c r="B137" s="184" t="s">
        <v>1779</v>
      </c>
      <c r="C137" s="185">
        <v>13.092000000000001</v>
      </c>
      <c r="D137" s="186">
        <v>39245</v>
      </c>
      <c r="E137" s="175"/>
      <c r="F137" s="175"/>
    </row>
    <row r="138" spans="1:6">
      <c r="A138" s="175">
        <v>134</v>
      </c>
      <c r="B138" s="184" t="s">
        <v>1780</v>
      </c>
      <c r="C138" s="185">
        <v>13.092000000000001</v>
      </c>
      <c r="D138" s="186">
        <v>38504</v>
      </c>
      <c r="E138" s="175"/>
      <c r="F138" s="175"/>
    </row>
    <row r="139" spans="1:6">
      <c r="A139" s="175">
        <v>135</v>
      </c>
      <c r="B139" s="184" t="s">
        <v>1781</v>
      </c>
      <c r="C139" s="185">
        <v>13.092000000000001</v>
      </c>
      <c r="D139" s="186">
        <v>38504</v>
      </c>
      <c r="E139" s="175"/>
      <c r="F139" s="175"/>
    </row>
    <row r="140" spans="1:6">
      <c r="A140" s="175">
        <v>136</v>
      </c>
      <c r="B140" s="184" t="s">
        <v>1782</v>
      </c>
      <c r="C140" s="185">
        <v>13.092000000000001</v>
      </c>
      <c r="D140" s="186">
        <v>36819</v>
      </c>
      <c r="E140" s="175"/>
      <c r="F140" s="175"/>
    </row>
    <row r="141" spans="1:6">
      <c r="A141" s="175">
        <v>137</v>
      </c>
      <c r="B141" s="184" t="s">
        <v>1783</v>
      </c>
      <c r="C141" s="185">
        <v>13.096</v>
      </c>
      <c r="D141" s="186">
        <v>39375</v>
      </c>
      <c r="E141" s="175"/>
      <c r="F141" s="175"/>
    </row>
    <row r="142" spans="1:6">
      <c r="A142" s="175">
        <v>138</v>
      </c>
      <c r="B142" s="184" t="s">
        <v>1784</v>
      </c>
      <c r="C142" s="185">
        <v>13.092000000000001</v>
      </c>
      <c r="D142" s="186">
        <v>37865</v>
      </c>
      <c r="E142" s="175"/>
      <c r="F142" s="175"/>
    </row>
    <row r="143" spans="1:6">
      <c r="A143" s="175">
        <v>139</v>
      </c>
      <c r="B143" s="184" t="s">
        <v>1785</v>
      </c>
      <c r="C143" s="185">
        <v>13.096</v>
      </c>
      <c r="D143" s="186">
        <v>38824</v>
      </c>
      <c r="E143" s="175"/>
      <c r="F143" s="175"/>
    </row>
    <row r="144" spans="1:6">
      <c r="A144" s="175">
        <v>140</v>
      </c>
      <c r="B144" s="184" t="s">
        <v>1786</v>
      </c>
      <c r="C144" s="185" t="s">
        <v>1923</v>
      </c>
      <c r="D144" s="186">
        <v>38824</v>
      </c>
      <c r="E144" s="175"/>
      <c r="F144" s="175"/>
    </row>
    <row r="145" spans="1:6">
      <c r="A145" s="175">
        <v>141</v>
      </c>
      <c r="B145" s="184" t="s">
        <v>1787</v>
      </c>
      <c r="C145" s="185">
        <v>13.096</v>
      </c>
      <c r="D145" s="186">
        <v>39002</v>
      </c>
      <c r="E145" s="175"/>
      <c r="F145" s="175"/>
    </row>
    <row r="146" spans="1:6">
      <c r="A146" s="175">
        <v>142</v>
      </c>
      <c r="B146" s="184" t="s">
        <v>1788</v>
      </c>
      <c r="C146" s="185">
        <v>13.092000000000001</v>
      </c>
      <c r="D146" s="186">
        <v>37542</v>
      </c>
      <c r="E146" s="175"/>
      <c r="F146" s="175"/>
    </row>
    <row r="147" spans="1:6">
      <c r="A147" s="175">
        <v>143</v>
      </c>
      <c r="B147" s="184" t="s">
        <v>1789</v>
      </c>
      <c r="C147" s="185">
        <v>13.092000000000001</v>
      </c>
      <c r="D147" s="186">
        <v>38231</v>
      </c>
      <c r="E147" s="175"/>
      <c r="F147" s="175"/>
    </row>
    <row r="148" spans="1:6">
      <c r="A148" s="175">
        <v>144</v>
      </c>
      <c r="B148" s="184" t="s">
        <v>1790</v>
      </c>
      <c r="C148" s="185">
        <v>13.096</v>
      </c>
      <c r="D148" s="186">
        <v>39245</v>
      </c>
      <c r="E148" s="175"/>
      <c r="F148" s="175"/>
    </row>
    <row r="149" spans="1:6">
      <c r="A149" s="175">
        <v>145</v>
      </c>
      <c r="B149" s="184" t="s">
        <v>1791</v>
      </c>
      <c r="C149" s="185">
        <v>13.092000000000001</v>
      </c>
      <c r="D149" s="186">
        <v>38231</v>
      </c>
      <c r="E149" s="175"/>
      <c r="F149" s="175"/>
    </row>
    <row r="150" spans="1:6">
      <c r="A150" s="175">
        <v>146</v>
      </c>
      <c r="B150" s="184" t="s">
        <v>1792</v>
      </c>
      <c r="C150" s="185">
        <v>13.096</v>
      </c>
      <c r="D150" s="186">
        <v>38740</v>
      </c>
      <c r="E150" s="175"/>
      <c r="F150" s="175"/>
    </row>
    <row r="151" spans="1:6">
      <c r="A151" s="175">
        <v>147</v>
      </c>
      <c r="B151" s="184" t="s">
        <v>1793</v>
      </c>
      <c r="C151" s="185">
        <v>13.092000000000001</v>
      </c>
      <c r="D151" s="186">
        <v>39245</v>
      </c>
      <c r="E151" s="175"/>
      <c r="F151" s="175"/>
    </row>
    <row r="152" spans="1:6">
      <c r="A152" s="175">
        <v>148</v>
      </c>
      <c r="B152" s="184" t="s">
        <v>1794</v>
      </c>
      <c r="C152" s="185">
        <v>13.092000000000001</v>
      </c>
      <c r="D152" s="186">
        <v>37174</v>
      </c>
      <c r="E152" s="175"/>
      <c r="F152" s="175"/>
    </row>
    <row r="153" spans="1:6">
      <c r="A153" s="175">
        <v>149</v>
      </c>
      <c r="B153" s="184" t="s">
        <v>1795</v>
      </c>
      <c r="C153" s="185">
        <v>13.092000000000001</v>
      </c>
      <c r="D153" s="186">
        <v>37865</v>
      </c>
      <c r="E153" s="175"/>
      <c r="F153" s="175"/>
    </row>
    <row r="154" spans="1:6">
      <c r="A154" s="175">
        <v>150</v>
      </c>
      <c r="B154" s="184" t="s">
        <v>1796</v>
      </c>
      <c r="C154" s="185">
        <v>13.092000000000001</v>
      </c>
      <c r="D154" s="186">
        <v>36819</v>
      </c>
      <c r="E154" s="175"/>
      <c r="F154" s="175"/>
    </row>
    <row r="155" spans="1:6">
      <c r="A155" s="175">
        <v>151</v>
      </c>
      <c r="B155" s="184" t="s">
        <v>1797</v>
      </c>
      <c r="C155" s="185">
        <v>13.092000000000001</v>
      </c>
      <c r="D155" s="186">
        <v>37174</v>
      </c>
      <c r="E155" s="175"/>
      <c r="F155" s="175"/>
    </row>
    <row r="156" spans="1:6">
      <c r="A156" s="175">
        <v>152</v>
      </c>
      <c r="B156" s="184" t="s">
        <v>1798</v>
      </c>
      <c r="C156" s="185" t="s">
        <v>1923</v>
      </c>
      <c r="D156" s="186">
        <v>37174</v>
      </c>
      <c r="E156" s="175"/>
      <c r="F156" s="175"/>
    </row>
    <row r="157" spans="1:6">
      <c r="A157" s="175">
        <v>153</v>
      </c>
      <c r="B157" s="184" t="s">
        <v>1799</v>
      </c>
      <c r="C157" s="185">
        <v>15.113</v>
      </c>
      <c r="D157" s="186">
        <v>34981</v>
      </c>
      <c r="E157" s="175"/>
      <c r="F157" s="175"/>
    </row>
    <row r="158" spans="1:6">
      <c r="A158" s="175">
        <v>154</v>
      </c>
      <c r="B158" s="184" t="s">
        <v>1800</v>
      </c>
      <c r="C158" s="185">
        <v>15.113</v>
      </c>
      <c r="D158" s="186">
        <v>37865</v>
      </c>
      <c r="E158" s="175"/>
      <c r="F158" s="175"/>
    </row>
    <row r="159" spans="1:6">
      <c r="A159" s="175">
        <v>155</v>
      </c>
      <c r="B159" s="184" t="s">
        <v>1801</v>
      </c>
      <c r="C159" s="185">
        <v>15.113</v>
      </c>
      <c r="D159" s="186">
        <v>37865</v>
      </c>
      <c r="E159" s="175"/>
      <c r="F159" s="175"/>
    </row>
    <row r="160" spans="1:6">
      <c r="A160" s="175">
        <v>156</v>
      </c>
      <c r="B160" s="184" t="s">
        <v>1802</v>
      </c>
      <c r="C160" s="185">
        <v>15.113</v>
      </c>
      <c r="D160" s="186">
        <v>37865</v>
      </c>
      <c r="E160" s="175"/>
      <c r="F160" s="175"/>
    </row>
    <row r="161" spans="1:6">
      <c r="A161" s="175">
        <v>157</v>
      </c>
      <c r="B161" s="184" t="s">
        <v>1803</v>
      </c>
      <c r="C161" s="185" t="s">
        <v>1919</v>
      </c>
      <c r="D161" s="186">
        <v>38930</v>
      </c>
      <c r="E161" s="175"/>
      <c r="F161" s="175"/>
    </row>
    <row r="162" spans="1:6">
      <c r="A162" s="175">
        <v>158</v>
      </c>
      <c r="B162" s="184" t="s">
        <v>1804</v>
      </c>
      <c r="C162" s="185">
        <v>13.095000000000001</v>
      </c>
      <c r="D162" s="186">
        <v>37380</v>
      </c>
      <c r="E162" s="175"/>
      <c r="F162" s="175"/>
    </row>
    <row r="163" spans="1:6">
      <c r="A163" s="175">
        <v>159</v>
      </c>
      <c r="B163" s="184" t="s">
        <v>1805</v>
      </c>
      <c r="C163" s="185">
        <v>15.111000000000001</v>
      </c>
      <c r="D163" s="186">
        <v>37480</v>
      </c>
      <c r="E163" s="175"/>
      <c r="F163" s="175"/>
    </row>
    <row r="164" spans="1:6">
      <c r="A164" s="175">
        <v>160</v>
      </c>
      <c r="B164" s="184" t="s">
        <v>1806</v>
      </c>
      <c r="C164" s="185">
        <v>15.111000000000001</v>
      </c>
      <c r="D164" s="186">
        <v>37542</v>
      </c>
      <c r="E164" s="175"/>
      <c r="F164" s="175"/>
    </row>
    <row r="165" spans="1:6">
      <c r="A165" s="175">
        <v>161</v>
      </c>
      <c r="B165" s="184" t="s">
        <v>1807</v>
      </c>
      <c r="C165" s="185">
        <v>15.111000000000001</v>
      </c>
      <c r="D165" s="186">
        <v>36819</v>
      </c>
      <c r="E165" s="175"/>
      <c r="F165" s="175"/>
    </row>
    <row r="166" spans="1:6">
      <c r="A166" s="175">
        <v>162</v>
      </c>
      <c r="B166" s="184" t="s">
        <v>1808</v>
      </c>
      <c r="C166" s="185">
        <v>15.111000000000001</v>
      </c>
      <c r="D166" s="186">
        <v>34639</v>
      </c>
      <c r="E166" s="175"/>
      <c r="F166" s="175"/>
    </row>
    <row r="167" spans="1:6">
      <c r="A167" s="175">
        <v>163</v>
      </c>
      <c r="B167" s="184" t="s">
        <v>1809</v>
      </c>
      <c r="C167" s="185">
        <v>15.111000000000001</v>
      </c>
      <c r="D167" s="186">
        <v>35482</v>
      </c>
      <c r="E167" s="175"/>
      <c r="F167" s="175"/>
    </row>
    <row r="168" spans="1:6">
      <c r="A168" s="175">
        <v>164</v>
      </c>
      <c r="B168" s="184" t="s">
        <v>1810</v>
      </c>
      <c r="C168" s="185">
        <v>15.111000000000001</v>
      </c>
      <c r="D168" s="186">
        <v>36104</v>
      </c>
      <c r="E168" s="175"/>
      <c r="F168" s="175"/>
    </row>
    <row r="169" spans="1:6">
      <c r="A169" s="175">
        <v>165</v>
      </c>
      <c r="B169" s="184" t="s">
        <v>1811</v>
      </c>
      <c r="C169" s="185" t="s">
        <v>1931</v>
      </c>
      <c r="D169" s="186">
        <v>29190</v>
      </c>
      <c r="E169" s="175"/>
      <c r="F169" s="175"/>
    </row>
    <row r="170" spans="1:6">
      <c r="A170" s="175">
        <v>166</v>
      </c>
      <c r="B170" s="184" t="s">
        <v>1812</v>
      </c>
      <c r="C170" s="185">
        <v>15.111000000000001</v>
      </c>
      <c r="D170" s="186">
        <v>33592</v>
      </c>
      <c r="E170" s="175"/>
      <c r="F170" s="175"/>
    </row>
    <row r="171" spans="1:6">
      <c r="A171" s="175">
        <v>167</v>
      </c>
      <c r="B171" s="184" t="s">
        <v>1813</v>
      </c>
      <c r="C171" s="185">
        <v>15.111000000000001</v>
      </c>
      <c r="D171" s="186">
        <v>35482</v>
      </c>
      <c r="E171" s="175"/>
      <c r="F171" s="175"/>
    </row>
    <row r="172" spans="1:6">
      <c r="A172" s="175">
        <v>168</v>
      </c>
      <c r="B172" s="184" t="s">
        <v>1814</v>
      </c>
      <c r="C172" s="185">
        <v>15.111000000000001</v>
      </c>
      <c r="D172" s="186">
        <v>35482</v>
      </c>
      <c r="E172" s="175"/>
      <c r="F172" s="175"/>
    </row>
  </sheetData>
  <phoneticPr fontId="58" type="noConversion"/>
  <pageMargins left="0.75" right="0.75" top="1" bottom="1" header="0.5" footer="0.5"/>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28"/>
  <sheetViews>
    <sheetView workbookViewId="0">
      <selection activeCell="K20" sqref="K20"/>
    </sheetView>
  </sheetViews>
  <sheetFormatPr defaultRowHeight="15.75"/>
  <cols>
    <col min="1" max="1" width="3.85546875" style="142" bestFit="1" customWidth="1"/>
    <col min="2" max="2" width="19.42578125" style="142" bestFit="1" customWidth="1"/>
    <col min="3" max="3" width="9" style="163" bestFit="1" customWidth="1"/>
    <col min="4" max="4" width="26.7109375" style="142" bestFit="1" customWidth="1"/>
    <col min="5" max="5" width="9.28515625" style="163" bestFit="1" customWidth="1"/>
    <col min="6" max="6" width="11.28515625" style="163" customWidth="1"/>
    <col min="7" max="7" width="9.140625" style="142"/>
    <col min="8" max="8" width="9.5703125" style="142" bestFit="1" customWidth="1"/>
    <col min="9" max="9" width="24.85546875" style="142" bestFit="1" customWidth="1"/>
    <col min="10" max="12" width="8.85546875" style="142" customWidth="1"/>
    <col min="13" max="16384" width="9.140625" style="142"/>
  </cols>
  <sheetData>
    <row r="1" spans="1:13">
      <c r="D1" s="143" t="s">
        <v>1815</v>
      </c>
      <c r="I1" s="228" t="s">
        <v>1862</v>
      </c>
      <c r="J1" s="228"/>
      <c r="K1" s="228"/>
    </row>
    <row r="3" spans="1:13">
      <c r="A3" s="187" t="s">
        <v>1863</v>
      </c>
      <c r="B3" s="187" t="s">
        <v>1816</v>
      </c>
      <c r="C3" s="187" t="s">
        <v>1817</v>
      </c>
      <c r="D3" s="187" t="s">
        <v>1818</v>
      </c>
      <c r="E3" s="187" t="s">
        <v>1819</v>
      </c>
      <c r="F3" s="187" t="s">
        <v>2222</v>
      </c>
      <c r="H3" s="229" t="s">
        <v>1817</v>
      </c>
      <c r="I3" s="229" t="s">
        <v>1818</v>
      </c>
      <c r="J3" s="229" t="s">
        <v>1820</v>
      </c>
      <c r="K3" s="229"/>
      <c r="L3" s="229"/>
    </row>
    <row r="4" spans="1:13">
      <c r="A4" s="171">
        <v>1</v>
      </c>
      <c r="B4" s="171" t="s">
        <v>1821</v>
      </c>
      <c r="C4" s="175" t="s">
        <v>1822</v>
      </c>
      <c r="D4" s="171" t="str">
        <f>VLOOKUP(C4,$H$5:$I$6,2,)</f>
        <v>Đồng bằng, trung du</v>
      </c>
      <c r="E4" s="175">
        <v>28</v>
      </c>
      <c r="F4" s="188"/>
      <c r="H4" s="230"/>
      <c r="I4" s="230"/>
      <c r="J4" s="145" t="s">
        <v>2361</v>
      </c>
      <c r="K4" s="145" t="s">
        <v>2362</v>
      </c>
      <c r="L4" s="145" t="s">
        <v>2363</v>
      </c>
    </row>
    <row r="5" spans="1:13">
      <c r="A5" s="171">
        <v>2</v>
      </c>
      <c r="B5" s="171" t="s">
        <v>1823</v>
      </c>
      <c r="C5" s="175" t="s">
        <v>1822</v>
      </c>
      <c r="D5" s="171" t="str">
        <f t="shared" ref="D5:D28" si="0">VLOOKUP(C5,$H$5:$I$6,2,)</f>
        <v>Đồng bằng, trung du</v>
      </c>
      <c r="E5" s="175">
        <v>18</v>
      </c>
      <c r="F5" s="188"/>
      <c r="H5" s="149" t="s">
        <v>1822</v>
      </c>
      <c r="I5" s="189" t="s">
        <v>1824</v>
      </c>
      <c r="J5" s="211">
        <f>DCOUNTA(A3:E28,E3,J7:J8)</f>
        <v>0</v>
      </c>
      <c r="K5" s="190"/>
      <c r="L5" s="190"/>
    </row>
    <row r="6" spans="1:13">
      <c r="A6" s="171">
        <v>3</v>
      </c>
      <c r="B6" s="171" t="s">
        <v>1825</v>
      </c>
      <c r="C6" s="175" t="s">
        <v>1822</v>
      </c>
      <c r="D6" s="171" t="str">
        <f t="shared" si="0"/>
        <v>Đồng bằng, trung du</v>
      </c>
      <c r="E6" s="175">
        <v>17</v>
      </c>
      <c r="F6" s="188"/>
      <c r="H6" s="149" t="s">
        <v>1826</v>
      </c>
      <c r="I6" s="189" t="s">
        <v>1827</v>
      </c>
      <c r="J6" s="190"/>
      <c r="K6" s="190"/>
      <c r="L6" s="190"/>
    </row>
    <row r="7" spans="1:13">
      <c r="A7" s="171">
        <v>4</v>
      </c>
      <c r="B7" s="171" t="s">
        <v>1828</v>
      </c>
      <c r="C7" s="175" t="s">
        <v>1822</v>
      </c>
      <c r="D7" s="171" t="str">
        <f t="shared" si="0"/>
        <v>Đồng bằng, trung du</v>
      </c>
      <c r="E7" s="175">
        <v>15</v>
      </c>
      <c r="F7" s="188"/>
      <c r="J7" s="162" t="s">
        <v>358</v>
      </c>
      <c r="K7" s="162"/>
      <c r="L7" s="162"/>
      <c r="M7" s="162"/>
    </row>
    <row r="8" spans="1:13">
      <c r="A8" s="171">
        <v>5</v>
      </c>
      <c r="B8" s="171" t="s">
        <v>1829</v>
      </c>
      <c r="C8" s="175" t="s">
        <v>1822</v>
      </c>
      <c r="D8" s="171" t="str">
        <f t="shared" si="0"/>
        <v>Đồng bằng, trung du</v>
      </c>
      <c r="E8" s="175">
        <v>27</v>
      </c>
      <c r="F8" s="188"/>
      <c r="J8" s="162" t="b">
        <f>AND(D4=$I$5,F4=$J$4)</f>
        <v>0</v>
      </c>
      <c r="K8" s="162"/>
      <c r="L8" s="162"/>
      <c r="M8" s="162"/>
    </row>
    <row r="9" spans="1:13">
      <c r="A9" s="171">
        <v>6</v>
      </c>
      <c r="B9" s="171" t="s">
        <v>1830</v>
      </c>
      <c r="C9" s="175" t="s">
        <v>1822</v>
      </c>
      <c r="D9" s="171" t="str">
        <f t="shared" si="0"/>
        <v>Đồng bằng, trung du</v>
      </c>
      <c r="E9" s="175">
        <v>35</v>
      </c>
      <c r="F9" s="188"/>
      <c r="J9" s="162"/>
      <c r="K9" s="162"/>
      <c r="L9" s="162"/>
      <c r="M9" s="162"/>
    </row>
    <row r="10" spans="1:13">
      <c r="A10" s="171">
        <v>7</v>
      </c>
      <c r="B10" s="171" t="s">
        <v>1831</v>
      </c>
      <c r="C10" s="175" t="s">
        <v>1822</v>
      </c>
      <c r="D10" s="171" t="str">
        <f t="shared" si="0"/>
        <v>Đồng bằng, trung du</v>
      </c>
      <c r="E10" s="175">
        <v>15</v>
      </c>
      <c r="F10" s="188"/>
      <c r="J10" s="162"/>
      <c r="K10" s="162"/>
      <c r="L10" s="162"/>
      <c r="M10" s="162"/>
    </row>
    <row r="11" spans="1:13">
      <c r="A11" s="171">
        <v>8</v>
      </c>
      <c r="B11" s="171" t="s">
        <v>1832</v>
      </c>
      <c r="C11" s="175" t="s">
        <v>1822</v>
      </c>
      <c r="D11" s="171" t="str">
        <f t="shared" si="0"/>
        <v>Đồng bằng, trung du</v>
      </c>
      <c r="E11" s="175">
        <v>18</v>
      </c>
      <c r="F11" s="188"/>
      <c r="J11" s="162" t="s">
        <v>354</v>
      </c>
      <c r="K11" s="162"/>
      <c r="L11" s="162"/>
      <c r="M11" s="162"/>
    </row>
    <row r="12" spans="1:13">
      <c r="A12" s="171">
        <v>9</v>
      </c>
      <c r="B12" s="171" t="s">
        <v>1833</v>
      </c>
      <c r="C12" s="175" t="s">
        <v>1826</v>
      </c>
      <c r="D12" s="171" t="str">
        <f t="shared" si="0"/>
        <v>Miền núi, vùng sâu, hải đảo</v>
      </c>
      <c r="E12" s="175">
        <v>19</v>
      </c>
      <c r="F12" s="188"/>
      <c r="J12" s="162" t="s">
        <v>355</v>
      </c>
      <c r="K12" s="162"/>
      <c r="L12" s="162"/>
      <c r="M12" s="162"/>
    </row>
    <row r="13" spans="1:13">
      <c r="A13" s="171">
        <v>10</v>
      </c>
      <c r="B13" s="171" t="s">
        <v>1834</v>
      </c>
      <c r="C13" s="175" t="s">
        <v>1826</v>
      </c>
      <c r="D13" s="171" t="str">
        <f t="shared" si="0"/>
        <v>Miền núi, vùng sâu, hải đảo</v>
      </c>
      <c r="E13" s="175">
        <v>10</v>
      </c>
      <c r="F13" s="188"/>
      <c r="J13" s="162" t="s">
        <v>356</v>
      </c>
      <c r="K13" s="162"/>
      <c r="L13" s="162"/>
      <c r="M13" s="162"/>
    </row>
    <row r="14" spans="1:13">
      <c r="A14" s="171">
        <v>11</v>
      </c>
      <c r="B14" s="171" t="s">
        <v>1835</v>
      </c>
      <c r="C14" s="175" t="s">
        <v>1826</v>
      </c>
      <c r="D14" s="171" t="str">
        <f t="shared" si="0"/>
        <v>Miền núi, vùng sâu, hải đảo</v>
      </c>
      <c r="E14" s="175">
        <v>9</v>
      </c>
      <c r="F14" s="188"/>
      <c r="H14" s="191"/>
      <c r="I14" s="191"/>
      <c r="J14" s="162" t="s">
        <v>357</v>
      </c>
      <c r="K14" s="162"/>
      <c r="L14" s="162"/>
      <c r="M14" s="162"/>
    </row>
    <row r="15" spans="1:13">
      <c r="A15" s="171">
        <v>12</v>
      </c>
      <c r="B15" s="171" t="s">
        <v>1836</v>
      </c>
      <c r="C15" s="175" t="s">
        <v>1826</v>
      </c>
      <c r="D15" s="171" t="str">
        <f t="shared" si="0"/>
        <v>Miền núi, vùng sâu, hải đảo</v>
      </c>
      <c r="E15" s="175">
        <v>20</v>
      </c>
      <c r="F15" s="188"/>
      <c r="H15" s="191"/>
      <c r="I15" s="191"/>
      <c r="J15" s="191"/>
      <c r="K15" s="191"/>
      <c r="L15" s="191"/>
    </row>
    <row r="16" spans="1:13">
      <c r="A16" s="171">
        <v>13</v>
      </c>
      <c r="B16" s="171" t="s">
        <v>1837</v>
      </c>
      <c r="C16" s="175" t="s">
        <v>1826</v>
      </c>
      <c r="D16" s="171" t="str">
        <f t="shared" si="0"/>
        <v>Miền núi, vùng sâu, hải đảo</v>
      </c>
      <c r="E16" s="175">
        <v>11</v>
      </c>
      <c r="F16" s="188"/>
      <c r="H16" s="191"/>
      <c r="I16" s="191"/>
      <c r="J16" s="191"/>
      <c r="K16" s="191"/>
      <c r="L16" s="191"/>
    </row>
    <row r="17" spans="1:12">
      <c r="A17" s="171">
        <v>14</v>
      </c>
      <c r="B17" s="171" t="s">
        <v>1838</v>
      </c>
      <c r="C17" s="175" t="s">
        <v>1826</v>
      </c>
      <c r="D17" s="171" t="str">
        <f t="shared" si="0"/>
        <v>Miền núi, vùng sâu, hải đảo</v>
      </c>
      <c r="E17" s="175">
        <v>18</v>
      </c>
      <c r="F17" s="188"/>
      <c r="H17" s="191"/>
      <c r="I17" s="191"/>
      <c r="J17" s="191"/>
      <c r="K17" s="191"/>
      <c r="L17" s="191"/>
    </row>
    <row r="18" spans="1:12">
      <c r="A18" s="171">
        <v>15</v>
      </c>
      <c r="B18" s="171" t="s">
        <v>1839</v>
      </c>
      <c r="C18" s="175" t="s">
        <v>1826</v>
      </c>
      <c r="D18" s="171" t="str">
        <f t="shared" si="0"/>
        <v>Miền núi, vùng sâu, hải đảo</v>
      </c>
      <c r="E18" s="175">
        <v>30</v>
      </c>
      <c r="F18" s="188"/>
      <c r="H18" s="191"/>
      <c r="I18" s="191"/>
      <c r="J18" s="191"/>
      <c r="K18" s="191"/>
      <c r="L18" s="191"/>
    </row>
    <row r="19" spans="1:12">
      <c r="A19" s="171">
        <v>16</v>
      </c>
      <c r="B19" s="171" t="s">
        <v>1840</v>
      </c>
      <c r="C19" s="175" t="s">
        <v>1822</v>
      </c>
      <c r="D19" s="171" t="str">
        <f t="shared" si="0"/>
        <v>Đồng bằng, trung du</v>
      </c>
      <c r="E19" s="175">
        <v>40</v>
      </c>
      <c r="F19" s="188"/>
      <c r="H19" s="191"/>
      <c r="I19" s="191"/>
      <c r="J19" s="191"/>
      <c r="K19" s="191"/>
      <c r="L19" s="191"/>
    </row>
    <row r="20" spans="1:12">
      <c r="A20" s="171">
        <v>17</v>
      </c>
      <c r="B20" s="171" t="s">
        <v>1841</v>
      </c>
      <c r="C20" s="175" t="s">
        <v>1822</v>
      </c>
      <c r="D20" s="171" t="str">
        <f t="shared" si="0"/>
        <v>Đồng bằng, trung du</v>
      </c>
      <c r="E20" s="175">
        <v>42</v>
      </c>
      <c r="F20" s="188"/>
    </row>
    <row r="21" spans="1:12">
      <c r="A21" s="171">
        <v>18</v>
      </c>
      <c r="B21" s="171" t="s">
        <v>1842</v>
      </c>
      <c r="C21" s="175" t="s">
        <v>1822</v>
      </c>
      <c r="D21" s="171" t="str">
        <f t="shared" si="0"/>
        <v>Đồng bằng, trung du</v>
      </c>
      <c r="E21" s="175">
        <v>15</v>
      </c>
      <c r="F21" s="188"/>
    </row>
    <row r="22" spans="1:12">
      <c r="A22" s="171">
        <v>19</v>
      </c>
      <c r="B22" s="171" t="s">
        <v>1843</v>
      </c>
      <c r="C22" s="175" t="s">
        <v>1826</v>
      </c>
      <c r="D22" s="171" t="str">
        <f t="shared" si="0"/>
        <v>Miền núi, vùng sâu, hải đảo</v>
      </c>
      <c r="E22" s="175">
        <v>19</v>
      </c>
      <c r="F22" s="188"/>
    </row>
    <row r="23" spans="1:12">
      <c r="A23" s="171">
        <v>20</v>
      </c>
      <c r="B23" s="171" t="s">
        <v>1844</v>
      </c>
      <c r="C23" s="175" t="s">
        <v>1822</v>
      </c>
      <c r="D23" s="171" t="str">
        <f t="shared" si="0"/>
        <v>Đồng bằng, trung du</v>
      </c>
      <c r="E23" s="175">
        <v>20</v>
      </c>
      <c r="F23" s="188"/>
    </row>
    <row r="24" spans="1:12">
      <c r="A24" s="171">
        <v>21</v>
      </c>
      <c r="B24" s="171" t="s">
        <v>1845</v>
      </c>
      <c r="C24" s="175" t="s">
        <v>1826</v>
      </c>
      <c r="D24" s="171" t="str">
        <f t="shared" si="0"/>
        <v>Miền núi, vùng sâu, hải đảo</v>
      </c>
      <c r="E24" s="175">
        <v>28</v>
      </c>
      <c r="F24" s="188"/>
    </row>
    <row r="25" spans="1:12">
      <c r="A25" s="171">
        <v>22</v>
      </c>
      <c r="B25" s="171" t="s">
        <v>1846</v>
      </c>
      <c r="C25" s="175" t="s">
        <v>1826</v>
      </c>
      <c r="D25" s="171" t="str">
        <f t="shared" si="0"/>
        <v>Miền núi, vùng sâu, hải đảo</v>
      </c>
      <c r="E25" s="175">
        <v>29</v>
      </c>
      <c r="F25" s="188"/>
    </row>
    <row r="26" spans="1:12">
      <c r="A26" s="171">
        <v>23</v>
      </c>
      <c r="B26" s="171" t="s">
        <v>1847</v>
      </c>
      <c r="C26" s="175" t="s">
        <v>1826</v>
      </c>
      <c r="D26" s="171" t="str">
        <f t="shared" si="0"/>
        <v>Miền núi, vùng sâu, hải đảo</v>
      </c>
      <c r="E26" s="175">
        <v>30</v>
      </c>
      <c r="F26" s="188"/>
    </row>
    <row r="27" spans="1:12">
      <c r="A27" s="171">
        <v>24</v>
      </c>
      <c r="B27" s="171" t="s">
        <v>1848</v>
      </c>
      <c r="C27" s="175" t="s">
        <v>1822</v>
      </c>
      <c r="D27" s="171" t="str">
        <f t="shared" si="0"/>
        <v>Đồng bằng, trung du</v>
      </c>
      <c r="E27" s="175">
        <v>15</v>
      </c>
      <c r="F27" s="188"/>
    </row>
    <row r="28" spans="1:12">
      <c r="A28" s="171">
        <v>25</v>
      </c>
      <c r="B28" s="171" t="s">
        <v>1849</v>
      </c>
      <c r="C28" s="175" t="s">
        <v>1826</v>
      </c>
      <c r="D28" s="171" t="str">
        <f t="shared" si="0"/>
        <v>Miền núi, vùng sâu, hải đảo</v>
      </c>
      <c r="E28" s="175">
        <v>20</v>
      </c>
      <c r="F28" s="188"/>
    </row>
  </sheetData>
  <mergeCells count="4">
    <mergeCell ref="I1:K1"/>
    <mergeCell ref="H3:H4"/>
    <mergeCell ref="I3:I4"/>
    <mergeCell ref="J3:L3"/>
  </mergeCells>
  <phoneticPr fontId="58" type="noConversion"/>
  <pageMargins left="0.75" right="0.75" top="1" bottom="1" header="0.5" footer="0.5"/>
  <pageSetup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45"/>
  <sheetViews>
    <sheetView topLeftCell="A4" workbookViewId="0">
      <selection activeCell="K21" sqref="K21"/>
    </sheetView>
  </sheetViews>
  <sheetFormatPr defaultRowHeight="15.75"/>
  <cols>
    <col min="1" max="1" width="3.85546875" style="142" bestFit="1" customWidth="1"/>
    <col min="2" max="2" width="24.5703125" style="142" bestFit="1" customWidth="1"/>
    <col min="3" max="3" width="11.42578125" style="142" customWidth="1"/>
    <col min="4" max="4" width="8.5703125" style="142" customWidth="1"/>
    <col min="5" max="5" width="13" style="142" customWidth="1"/>
    <col min="6" max="6" width="12.28515625" style="142" customWidth="1"/>
    <col min="7" max="7" width="12.7109375" style="142" bestFit="1" customWidth="1"/>
    <col min="8" max="8" width="14" style="142" customWidth="1"/>
    <col min="9" max="9" width="14.140625" style="142" customWidth="1"/>
    <col min="10" max="10" width="14.5703125" style="142" customWidth="1"/>
    <col min="11" max="11" width="12.28515625" style="142" customWidth="1"/>
    <col min="12" max="12" width="15.5703125" style="142" customWidth="1"/>
    <col min="13" max="13" width="13.140625" style="142" customWidth="1"/>
    <col min="14" max="14" width="13.28515625" style="142" customWidth="1"/>
    <col min="15" max="15" width="11.28515625" style="142" customWidth="1"/>
    <col min="16" max="16384" width="9.140625" style="142"/>
  </cols>
  <sheetData>
    <row r="1" spans="1:15">
      <c r="K1" s="162"/>
      <c r="L1" s="162"/>
      <c r="M1" s="162"/>
      <c r="N1" s="162"/>
      <c r="O1" s="162"/>
    </row>
    <row r="2" spans="1:15">
      <c r="K2" s="162"/>
      <c r="L2" s="162"/>
      <c r="M2" s="162"/>
      <c r="N2" s="162"/>
      <c r="O2" s="162"/>
    </row>
    <row r="3" spans="1:15">
      <c r="B3" s="165" t="s">
        <v>1850</v>
      </c>
      <c r="C3" s="180">
        <v>39813</v>
      </c>
      <c r="K3" s="162"/>
      <c r="L3" s="162"/>
      <c r="M3" s="162"/>
      <c r="N3" s="162"/>
      <c r="O3" s="162"/>
    </row>
    <row r="4" spans="1:15" s="147" customFormat="1">
      <c r="B4" s="165" t="s">
        <v>1851</v>
      </c>
      <c r="C4" s="5">
        <v>540000</v>
      </c>
      <c r="K4" s="162"/>
      <c r="L4" s="162"/>
      <c r="M4" s="162"/>
      <c r="N4" s="162"/>
      <c r="O4" s="162"/>
    </row>
    <row r="5" spans="1:15">
      <c r="K5" s="162"/>
      <c r="L5" s="162"/>
      <c r="M5" s="162"/>
      <c r="N5" s="162"/>
      <c r="O5" s="162"/>
    </row>
    <row r="6" spans="1:15" ht="19.5">
      <c r="E6" s="161"/>
      <c r="F6" s="192" t="s">
        <v>1852</v>
      </c>
      <c r="K6" s="162"/>
      <c r="L6" s="162"/>
      <c r="M6" s="162"/>
      <c r="N6" s="162"/>
      <c r="O6" s="162"/>
    </row>
    <row r="7" spans="1:15" ht="19.5">
      <c r="B7" s="156" t="s">
        <v>1853</v>
      </c>
      <c r="E7" s="161"/>
      <c r="F7" s="192" t="s">
        <v>1854</v>
      </c>
      <c r="G7" s="143"/>
      <c r="H7" s="143"/>
      <c r="K7" s="162"/>
      <c r="L7" s="162"/>
      <c r="M7" s="162"/>
      <c r="N7" s="162"/>
      <c r="O7" s="162"/>
    </row>
    <row r="8" spans="1:15" ht="19.5">
      <c r="E8" s="193" t="s">
        <v>1855</v>
      </c>
      <c r="F8" s="192">
        <v>2008</v>
      </c>
      <c r="G8" s="143"/>
      <c r="H8" s="143"/>
      <c r="I8" s="143"/>
    </row>
    <row r="9" spans="1:15" ht="37.5" customHeight="1">
      <c r="A9" s="231" t="s">
        <v>1863</v>
      </c>
      <c r="B9" s="231" t="s">
        <v>2111</v>
      </c>
      <c r="C9" s="231" t="s">
        <v>2269</v>
      </c>
      <c r="D9" s="231" t="s">
        <v>1916</v>
      </c>
      <c r="E9" s="231" t="s">
        <v>1856</v>
      </c>
      <c r="F9" s="231" t="s">
        <v>1857</v>
      </c>
      <c r="G9" s="231" t="s">
        <v>2162</v>
      </c>
      <c r="H9" s="232" t="s">
        <v>1858</v>
      </c>
      <c r="I9" s="232"/>
      <c r="J9" s="232"/>
    </row>
    <row r="10" spans="1:15" s="167" customFormat="1" ht="23.25" customHeight="1">
      <c r="A10" s="231"/>
      <c r="B10" s="231"/>
      <c r="C10" s="231"/>
      <c r="D10" s="231"/>
      <c r="E10" s="231"/>
      <c r="F10" s="231"/>
      <c r="G10" s="231"/>
      <c r="H10" s="146" t="s">
        <v>1859</v>
      </c>
      <c r="I10" s="146" t="s">
        <v>1860</v>
      </c>
      <c r="J10" s="146" t="s">
        <v>1917</v>
      </c>
    </row>
    <row r="11" spans="1:15">
      <c r="A11" s="175">
        <v>1</v>
      </c>
      <c r="B11" s="171" t="s">
        <v>2286</v>
      </c>
      <c r="C11" s="194">
        <v>34060</v>
      </c>
      <c r="D11" s="174">
        <v>3.66</v>
      </c>
      <c r="E11" s="195">
        <f t="shared" ref="E11:E44" si="0">D11*$C$4</f>
        <v>1976400</v>
      </c>
      <c r="F11" s="175">
        <v>185</v>
      </c>
      <c r="G11" s="175"/>
      <c r="H11" s="196"/>
      <c r="I11" s="12"/>
      <c r="J11" s="195"/>
      <c r="L11" s="197"/>
      <c r="M11" s="197"/>
      <c r="N11" s="197"/>
    </row>
    <row r="12" spans="1:15">
      <c r="A12" s="175">
        <v>2</v>
      </c>
      <c r="B12" s="171" t="s">
        <v>2287</v>
      </c>
      <c r="C12" s="194">
        <v>35065</v>
      </c>
      <c r="D12" s="174">
        <v>3.66</v>
      </c>
      <c r="E12" s="195">
        <f t="shared" si="0"/>
        <v>1976400</v>
      </c>
      <c r="F12" s="175">
        <v>190</v>
      </c>
      <c r="G12" s="175"/>
      <c r="H12" s="196"/>
      <c r="I12" s="12"/>
      <c r="J12" s="195"/>
      <c r="M12" s="197"/>
    </row>
    <row r="13" spans="1:15">
      <c r="A13" s="175">
        <v>3</v>
      </c>
      <c r="B13" s="171" t="s">
        <v>2288</v>
      </c>
      <c r="C13" s="194">
        <v>36465</v>
      </c>
      <c r="D13" s="174">
        <v>3</v>
      </c>
      <c r="E13" s="195">
        <f t="shared" si="0"/>
        <v>1620000</v>
      </c>
      <c r="F13" s="175">
        <v>200</v>
      </c>
      <c r="G13" s="175"/>
      <c r="H13" s="196"/>
      <c r="I13" s="12"/>
      <c r="J13" s="195"/>
      <c r="M13" s="197"/>
    </row>
    <row r="14" spans="1:15">
      <c r="A14" s="175">
        <v>4</v>
      </c>
      <c r="B14" s="171" t="s">
        <v>2274</v>
      </c>
      <c r="C14" s="194">
        <v>34639</v>
      </c>
      <c r="D14" s="174">
        <v>3.66</v>
      </c>
      <c r="E14" s="195">
        <f t="shared" si="0"/>
        <v>1976400</v>
      </c>
      <c r="F14" s="175">
        <v>180</v>
      </c>
      <c r="G14" s="175"/>
      <c r="H14" s="196"/>
      <c r="I14" s="12"/>
      <c r="J14" s="195"/>
    </row>
    <row r="15" spans="1:15">
      <c r="A15" s="175">
        <v>5</v>
      </c>
      <c r="B15" s="171" t="s">
        <v>2289</v>
      </c>
      <c r="C15" s="194">
        <v>36465</v>
      </c>
      <c r="D15" s="174">
        <v>3</v>
      </c>
      <c r="E15" s="195">
        <f t="shared" si="0"/>
        <v>1620000</v>
      </c>
      <c r="F15" s="175">
        <v>80</v>
      </c>
      <c r="G15" s="175"/>
      <c r="H15" s="196"/>
      <c r="I15" s="12"/>
      <c r="J15" s="195"/>
    </row>
    <row r="16" spans="1:15">
      <c r="A16" s="175">
        <v>6</v>
      </c>
      <c r="B16" s="171" t="s">
        <v>2290</v>
      </c>
      <c r="C16" s="194">
        <v>35835</v>
      </c>
      <c r="D16" s="174">
        <v>2.4</v>
      </c>
      <c r="E16" s="195">
        <f t="shared" si="0"/>
        <v>1296000</v>
      </c>
      <c r="F16" s="175">
        <v>250</v>
      </c>
      <c r="G16" s="175"/>
      <c r="H16" s="196"/>
      <c r="I16" s="12"/>
      <c r="J16" s="195"/>
    </row>
    <row r="17" spans="1:10">
      <c r="A17" s="175">
        <v>7</v>
      </c>
      <c r="B17" s="171" t="s">
        <v>2291</v>
      </c>
      <c r="C17" s="194">
        <v>34243</v>
      </c>
      <c r="D17" s="174">
        <v>3.03</v>
      </c>
      <c r="E17" s="195">
        <f t="shared" si="0"/>
        <v>1636200</v>
      </c>
      <c r="F17" s="175">
        <v>75</v>
      </c>
      <c r="G17" s="175"/>
      <c r="H17" s="196"/>
      <c r="I17" s="12"/>
      <c r="J17" s="195"/>
    </row>
    <row r="18" spans="1:10">
      <c r="A18" s="175">
        <v>8</v>
      </c>
      <c r="B18" s="171" t="s">
        <v>2292</v>
      </c>
      <c r="C18" s="194">
        <v>36880</v>
      </c>
      <c r="D18" s="174">
        <v>3</v>
      </c>
      <c r="E18" s="195">
        <f t="shared" si="0"/>
        <v>1620000</v>
      </c>
      <c r="F18" s="175">
        <v>150</v>
      </c>
      <c r="G18" s="175"/>
      <c r="H18" s="196"/>
      <c r="I18" s="12"/>
      <c r="J18" s="195"/>
    </row>
    <row r="19" spans="1:10">
      <c r="A19" s="175">
        <v>9</v>
      </c>
      <c r="B19" s="171" t="s">
        <v>2293</v>
      </c>
      <c r="C19" s="194">
        <v>35796</v>
      </c>
      <c r="D19" s="174">
        <v>3.33</v>
      </c>
      <c r="E19" s="195">
        <f t="shared" si="0"/>
        <v>1798200</v>
      </c>
      <c r="F19" s="175">
        <v>90</v>
      </c>
      <c r="G19" s="175"/>
      <c r="H19" s="196"/>
      <c r="I19" s="12"/>
      <c r="J19" s="195"/>
    </row>
    <row r="20" spans="1:10">
      <c r="A20" s="175">
        <v>10</v>
      </c>
      <c r="B20" s="171" t="s">
        <v>2275</v>
      </c>
      <c r="C20" s="194">
        <v>35863</v>
      </c>
      <c r="D20" s="174">
        <v>3</v>
      </c>
      <c r="E20" s="195">
        <f t="shared" si="0"/>
        <v>1620000</v>
      </c>
      <c r="F20" s="175">
        <v>50</v>
      </c>
      <c r="G20" s="175"/>
      <c r="H20" s="196"/>
      <c r="I20" s="12"/>
      <c r="J20" s="195"/>
    </row>
    <row r="21" spans="1:10">
      <c r="A21" s="175">
        <v>11</v>
      </c>
      <c r="B21" s="171" t="s">
        <v>2276</v>
      </c>
      <c r="C21" s="194">
        <v>36104</v>
      </c>
      <c r="D21" s="174">
        <v>3</v>
      </c>
      <c r="E21" s="195">
        <f t="shared" si="0"/>
        <v>1620000</v>
      </c>
      <c r="F21" s="175">
        <v>50</v>
      </c>
      <c r="G21" s="175"/>
      <c r="H21" s="196"/>
      <c r="I21" s="12"/>
      <c r="J21" s="195"/>
    </row>
    <row r="22" spans="1:10">
      <c r="A22" s="175">
        <v>12</v>
      </c>
      <c r="B22" s="171" t="s">
        <v>2277</v>
      </c>
      <c r="C22" s="194">
        <v>29190</v>
      </c>
      <c r="D22" s="174">
        <v>5.76</v>
      </c>
      <c r="E22" s="195">
        <f t="shared" si="0"/>
        <v>3110400</v>
      </c>
      <c r="F22" s="175">
        <v>185</v>
      </c>
      <c r="G22" s="175"/>
      <c r="H22" s="196"/>
      <c r="I22" s="12"/>
      <c r="J22" s="195"/>
    </row>
    <row r="23" spans="1:10">
      <c r="A23" s="175">
        <v>13</v>
      </c>
      <c r="B23" s="171" t="s">
        <v>2278</v>
      </c>
      <c r="C23" s="194">
        <v>30688</v>
      </c>
      <c r="D23" s="174">
        <v>4.74</v>
      </c>
      <c r="E23" s="195">
        <f t="shared" si="0"/>
        <v>2559600</v>
      </c>
      <c r="F23" s="175">
        <v>55</v>
      </c>
      <c r="G23" s="175"/>
      <c r="H23" s="196"/>
      <c r="I23" s="12"/>
      <c r="J23" s="195"/>
    </row>
    <row r="24" spans="1:10">
      <c r="A24" s="175">
        <v>14</v>
      </c>
      <c r="B24" s="171" t="s">
        <v>2279</v>
      </c>
      <c r="C24" s="194">
        <v>37684</v>
      </c>
      <c r="D24" s="174">
        <v>2.67</v>
      </c>
      <c r="E24" s="195">
        <f t="shared" si="0"/>
        <v>1441800</v>
      </c>
      <c r="F24" s="175">
        <v>65</v>
      </c>
      <c r="G24" s="175"/>
      <c r="H24" s="196"/>
      <c r="I24" s="12"/>
      <c r="J24" s="195"/>
    </row>
    <row r="25" spans="1:10">
      <c r="A25" s="175">
        <v>15</v>
      </c>
      <c r="B25" s="171" t="s">
        <v>2280</v>
      </c>
      <c r="C25" s="194">
        <v>36880</v>
      </c>
      <c r="D25" s="174">
        <v>3.33</v>
      </c>
      <c r="E25" s="195">
        <f t="shared" si="0"/>
        <v>1798200</v>
      </c>
      <c r="F25" s="175">
        <v>220</v>
      </c>
      <c r="G25" s="175"/>
      <c r="H25" s="196"/>
      <c r="I25" s="12"/>
      <c r="J25" s="195"/>
    </row>
    <row r="26" spans="1:10">
      <c r="A26" s="175">
        <v>16</v>
      </c>
      <c r="B26" s="171" t="s">
        <v>2281</v>
      </c>
      <c r="C26" s="194">
        <v>29129</v>
      </c>
      <c r="D26" s="174">
        <v>5.42</v>
      </c>
      <c r="E26" s="195">
        <f t="shared" si="0"/>
        <v>2926800</v>
      </c>
      <c r="F26" s="175">
        <v>60</v>
      </c>
      <c r="G26" s="175"/>
      <c r="H26" s="196"/>
      <c r="I26" s="12"/>
      <c r="J26" s="195"/>
    </row>
    <row r="27" spans="1:10">
      <c r="A27" s="175">
        <v>17</v>
      </c>
      <c r="B27" s="171" t="s">
        <v>2282</v>
      </c>
      <c r="C27" s="194">
        <v>27485</v>
      </c>
      <c r="D27" s="174">
        <v>4.9800000000000004</v>
      </c>
      <c r="E27" s="195">
        <f t="shared" si="0"/>
        <v>2689200</v>
      </c>
      <c r="F27" s="175">
        <v>300</v>
      </c>
      <c r="G27" s="175"/>
      <c r="H27" s="196"/>
      <c r="I27" s="12"/>
      <c r="J27" s="195"/>
    </row>
    <row r="28" spans="1:10">
      <c r="A28" s="175">
        <v>18</v>
      </c>
      <c r="B28" s="171" t="s">
        <v>2283</v>
      </c>
      <c r="C28" s="194">
        <v>36104</v>
      </c>
      <c r="D28" s="174">
        <v>3</v>
      </c>
      <c r="E28" s="195">
        <f t="shared" si="0"/>
        <v>1620000</v>
      </c>
      <c r="F28" s="175">
        <v>15</v>
      </c>
      <c r="G28" s="175"/>
      <c r="H28" s="196"/>
      <c r="I28" s="12"/>
      <c r="J28" s="195"/>
    </row>
    <row r="29" spans="1:10">
      <c r="A29" s="175">
        <v>19</v>
      </c>
      <c r="B29" s="171" t="s">
        <v>2296</v>
      </c>
      <c r="C29" s="194">
        <v>30895</v>
      </c>
      <c r="D29" s="174">
        <v>5.08</v>
      </c>
      <c r="E29" s="195">
        <f t="shared" si="0"/>
        <v>2743200</v>
      </c>
      <c r="F29" s="175">
        <v>70</v>
      </c>
      <c r="G29" s="175"/>
      <c r="H29" s="196"/>
      <c r="I29" s="12"/>
      <c r="J29" s="195"/>
    </row>
    <row r="30" spans="1:10">
      <c r="A30" s="175">
        <v>20</v>
      </c>
      <c r="B30" s="171" t="s">
        <v>2284</v>
      </c>
      <c r="C30" s="194">
        <v>35796</v>
      </c>
      <c r="D30" s="174">
        <v>2.41</v>
      </c>
      <c r="E30" s="195">
        <f t="shared" si="0"/>
        <v>1301400</v>
      </c>
      <c r="F30" s="175">
        <v>15</v>
      </c>
      <c r="G30" s="175"/>
      <c r="H30" s="196"/>
      <c r="I30" s="12"/>
      <c r="J30" s="195"/>
    </row>
    <row r="31" spans="1:10">
      <c r="A31" s="175">
        <v>21</v>
      </c>
      <c r="B31" s="171" t="s">
        <v>2285</v>
      </c>
      <c r="C31" s="194">
        <v>35827</v>
      </c>
      <c r="D31" s="174">
        <v>3.33</v>
      </c>
      <c r="E31" s="195">
        <f t="shared" si="0"/>
        <v>1798200</v>
      </c>
      <c r="F31" s="175">
        <v>60</v>
      </c>
      <c r="G31" s="175"/>
      <c r="H31" s="196"/>
      <c r="I31" s="12"/>
      <c r="J31" s="195"/>
    </row>
    <row r="32" spans="1:10">
      <c r="A32" s="175">
        <v>22</v>
      </c>
      <c r="B32" s="171" t="s">
        <v>1982</v>
      </c>
      <c r="C32" s="194">
        <v>33592</v>
      </c>
      <c r="D32" s="174">
        <v>3.33</v>
      </c>
      <c r="E32" s="195">
        <f t="shared" si="0"/>
        <v>1798200</v>
      </c>
      <c r="F32" s="175">
        <v>70</v>
      </c>
      <c r="G32" s="175"/>
      <c r="H32" s="196"/>
      <c r="I32" s="12"/>
      <c r="J32" s="195"/>
    </row>
    <row r="33" spans="1:10">
      <c r="A33" s="175">
        <v>23</v>
      </c>
      <c r="B33" s="171" t="s">
        <v>1966</v>
      </c>
      <c r="C33" s="194">
        <v>28369</v>
      </c>
      <c r="D33" s="174">
        <v>6.44</v>
      </c>
      <c r="E33" s="195">
        <f t="shared" si="0"/>
        <v>3477600</v>
      </c>
      <c r="F33" s="175">
        <v>185</v>
      </c>
      <c r="G33" s="175"/>
      <c r="H33" s="196"/>
      <c r="I33" s="12"/>
      <c r="J33" s="195"/>
    </row>
    <row r="34" spans="1:10">
      <c r="A34" s="175">
        <v>24</v>
      </c>
      <c r="B34" s="171" t="s">
        <v>1970</v>
      </c>
      <c r="C34" s="194">
        <v>29526</v>
      </c>
      <c r="D34" s="174">
        <v>5.08</v>
      </c>
      <c r="E34" s="195">
        <f t="shared" si="0"/>
        <v>2743200</v>
      </c>
      <c r="F34" s="175">
        <v>150</v>
      </c>
      <c r="G34" s="175"/>
      <c r="H34" s="196"/>
      <c r="I34" s="12"/>
      <c r="J34" s="195"/>
    </row>
    <row r="35" spans="1:10">
      <c r="A35" s="175">
        <v>25</v>
      </c>
      <c r="B35" s="171" t="s">
        <v>1991</v>
      </c>
      <c r="C35" s="194">
        <v>39002</v>
      </c>
      <c r="D35" s="174">
        <v>2.1</v>
      </c>
      <c r="E35" s="195">
        <f t="shared" si="0"/>
        <v>1134000</v>
      </c>
      <c r="F35" s="175">
        <v>70</v>
      </c>
      <c r="G35" s="175"/>
      <c r="H35" s="196"/>
      <c r="I35" s="12"/>
      <c r="J35" s="195"/>
    </row>
    <row r="36" spans="1:10">
      <c r="A36" s="175">
        <v>26</v>
      </c>
      <c r="B36" s="171" t="s">
        <v>1994</v>
      </c>
      <c r="C36" s="194">
        <v>28369</v>
      </c>
      <c r="D36" s="174">
        <v>4.9800000000000004</v>
      </c>
      <c r="E36" s="195">
        <f t="shared" si="0"/>
        <v>2689200</v>
      </c>
      <c r="F36" s="175">
        <v>60</v>
      </c>
      <c r="G36" s="175"/>
      <c r="H36" s="196"/>
      <c r="I36" s="12"/>
      <c r="J36" s="195"/>
    </row>
    <row r="37" spans="1:10">
      <c r="A37" s="175">
        <v>27</v>
      </c>
      <c r="B37" s="171" t="s">
        <v>2000</v>
      </c>
      <c r="C37" s="194">
        <v>37542</v>
      </c>
      <c r="D37" s="174">
        <v>2.67</v>
      </c>
      <c r="E37" s="195">
        <f t="shared" si="0"/>
        <v>1441800</v>
      </c>
      <c r="F37" s="175">
        <v>15</v>
      </c>
      <c r="G37" s="175"/>
      <c r="H37" s="196"/>
      <c r="I37" s="12"/>
      <c r="J37" s="195"/>
    </row>
    <row r="38" spans="1:10">
      <c r="A38" s="175">
        <v>28</v>
      </c>
      <c r="B38" s="171" t="s">
        <v>2003</v>
      </c>
      <c r="C38" s="194">
        <v>34060</v>
      </c>
      <c r="D38" s="174">
        <v>3.34</v>
      </c>
      <c r="E38" s="195">
        <f t="shared" si="0"/>
        <v>1803600</v>
      </c>
      <c r="F38" s="175">
        <v>20</v>
      </c>
      <c r="G38" s="175"/>
      <c r="H38" s="196"/>
      <c r="I38" s="12"/>
      <c r="J38" s="195"/>
    </row>
    <row r="39" spans="1:10">
      <c r="A39" s="175">
        <v>29</v>
      </c>
      <c r="B39" s="171" t="s">
        <v>2009</v>
      </c>
      <c r="C39" s="194">
        <v>33270</v>
      </c>
      <c r="D39" s="174">
        <v>4.32</v>
      </c>
      <c r="E39" s="195">
        <f t="shared" si="0"/>
        <v>2332800</v>
      </c>
      <c r="F39" s="175">
        <v>70</v>
      </c>
      <c r="G39" s="175"/>
      <c r="H39" s="196"/>
      <c r="I39" s="12"/>
      <c r="J39" s="195"/>
    </row>
    <row r="40" spans="1:10">
      <c r="A40" s="175">
        <v>30</v>
      </c>
      <c r="B40" s="171" t="s">
        <v>2012</v>
      </c>
      <c r="C40" s="194">
        <v>35686</v>
      </c>
      <c r="D40" s="174">
        <v>2.95</v>
      </c>
      <c r="E40" s="195">
        <f t="shared" si="0"/>
        <v>1593000</v>
      </c>
      <c r="F40" s="175">
        <v>190</v>
      </c>
      <c r="G40" s="175"/>
      <c r="H40" s="196"/>
      <c r="I40" s="12"/>
      <c r="J40" s="195"/>
    </row>
    <row r="41" spans="1:10">
      <c r="A41" s="175">
        <v>31</v>
      </c>
      <c r="B41" s="171" t="s">
        <v>2015</v>
      </c>
      <c r="C41" s="194">
        <v>35827</v>
      </c>
      <c r="D41" s="174">
        <v>3.33</v>
      </c>
      <c r="E41" s="195">
        <f t="shared" si="0"/>
        <v>1798200</v>
      </c>
      <c r="F41" s="175">
        <v>50</v>
      </c>
      <c r="G41" s="175"/>
      <c r="H41" s="196"/>
      <c r="I41" s="12"/>
      <c r="J41" s="195"/>
    </row>
    <row r="42" spans="1:10">
      <c r="A42" s="175">
        <v>32</v>
      </c>
      <c r="B42" s="171" t="s">
        <v>2027</v>
      </c>
      <c r="C42" s="194">
        <v>34987</v>
      </c>
      <c r="D42" s="174">
        <v>3.33</v>
      </c>
      <c r="E42" s="195">
        <f t="shared" si="0"/>
        <v>1798200</v>
      </c>
      <c r="F42" s="175">
        <v>65</v>
      </c>
      <c r="G42" s="175"/>
      <c r="H42" s="196"/>
      <c r="I42" s="12"/>
      <c r="J42" s="195"/>
    </row>
    <row r="43" spans="1:10">
      <c r="A43" s="175">
        <v>33</v>
      </c>
      <c r="B43" s="171" t="s">
        <v>2039</v>
      </c>
      <c r="C43" s="194">
        <v>28822</v>
      </c>
      <c r="D43" s="174">
        <v>5.76</v>
      </c>
      <c r="E43" s="195">
        <f t="shared" si="0"/>
        <v>3110400</v>
      </c>
      <c r="F43" s="175">
        <v>55</v>
      </c>
      <c r="G43" s="175"/>
      <c r="H43" s="196"/>
      <c r="I43" s="12"/>
      <c r="J43" s="195"/>
    </row>
    <row r="44" spans="1:10">
      <c r="A44" s="175">
        <v>34</v>
      </c>
      <c r="B44" s="171" t="s">
        <v>2045</v>
      </c>
      <c r="C44" s="194">
        <v>30564</v>
      </c>
      <c r="D44" s="174">
        <v>5.08</v>
      </c>
      <c r="E44" s="195">
        <f t="shared" si="0"/>
        <v>2743200</v>
      </c>
      <c r="F44" s="175">
        <v>50</v>
      </c>
      <c r="G44" s="175"/>
      <c r="H44" s="196"/>
      <c r="I44" s="12"/>
      <c r="J44" s="195"/>
    </row>
    <row r="45" spans="1:10">
      <c r="B45" s="162"/>
      <c r="G45" s="156" t="s">
        <v>1917</v>
      </c>
      <c r="H45" s="195"/>
      <c r="I45" s="195"/>
      <c r="J45" s="195"/>
    </row>
  </sheetData>
  <mergeCells count="8">
    <mergeCell ref="G9:G10"/>
    <mergeCell ref="H9:J9"/>
    <mergeCell ref="A9:A10"/>
    <mergeCell ref="B9:B10"/>
    <mergeCell ref="C9:C10"/>
    <mergeCell ref="D9:D10"/>
    <mergeCell ref="E9:E10"/>
    <mergeCell ref="F9:F10"/>
  </mergeCells>
  <phoneticPr fontId="58" type="noConversion"/>
  <pageMargins left="0.75" right="0.75" top="1" bottom="1" header="0.5" footer="0.5"/>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E49"/>
  <sheetViews>
    <sheetView workbookViewId="0">
      <selection activeCell="M19" sqref="M19"/>
    </sheetView>
  </sheetViews>
  <sheetFormatPr defaultRowHeight="15.75"/>
  <cols>
    <col min="1" max="1" width="5" style="2" customWidth="1"/>
    <col min="2" max="2" width="21.42578125" style="2" customWidth="1"/>
    <col min="3" max="3" width="11.42578125" style="2" bestFit="1" customWidth="1"/>
    <col min="4" max="4" width="12.85546875" style="2" customWidth="1"/>
    <col min="5" max="5" width="15.7109375" style="2" customWidth="1"/>
    <col min="6" max="6" width="11.42578125" style="2" customWidth="1"/>
    <col min="7" max="8" width="9.140625" style="2"/>
    <col min="9" max="9" width="19.5703125" style="2" customWidth="1"/>
    <col min="10" max="10" width="13.85546875" style="2" customWidth="1"/>
    <col min="11" max="11" width="6.28515625" style="2" customWidth="1"/>
    <col min="12" max="12" width="9.85546875" style="2" bestFit="1" customWidth="1"/>
    <col min="13" max="14" width="13" style="2" customWidth="1"/>
    <col min="15" max="15" width="29.140625" style="2" customWidth="1"/>
    <col min="16" max="16" width="11.85546875" style="2" bestFit="1" customWidth="1"/>
    <col min="17" max="30" width="5" style="2" bestFit="1" customWidth="1"/>
    <col min="31" max="16384" width="9.140625" style="2"/>
  </cols>
  <sheetData>
    <row r="1" spans="1:31">
      <c r="F1" s="3" t="s">
        <v>2159</v>
      </c>
      <c r="I1" s="3"/>
      <c r="J1" s="3"/>
      <c r="K1" s="4" t="s">
        <v>1913</v>
      </c>
      <c r="L1" s="22">
        <v>450000</v>
      </c>
    </row>
    <row r="2" spans="1:31">
      <c r="F2" s="3" t="s">
        <v>2160</v>
      </c>
      <c r="I2" s="3"/>
      <c r="J2" s="3"/>
      <c r="K2" s="119"/>
      <c r="L2" s="120"/>
    </row>
    <row r="3" spans="1:31">
      <c r="I3" s="1"/>
      <c r="J3" s="3"/>
      <c r="K3" s="3"/>
      <c r="L3" s="22"/>
    </row>
    <row r="4" spans="1:31" s="17" customFormat="1" ht="31.5">
      <c r="A4" s="10" t="s">
        <v>1863</v>
      </c>
      <c r="B4" s="10" t="s">
        <v>1865</v>
      </c>
      <c r="C4" s="10" t="s">
        <v>2161</v>
      </c>
      <c r="D4" s="10" t="s">
        <v>2162</v>
      </c>
      <c r="E4" s="10" t="s">
        <v>2163</v>
      </c>
      <c r="F4" s="10" t="s">
        <v>1914</v>
      </c>
      <c r="G4" s="10" t="s">
        <v>1915</v>
      </c>
      <c r="H4" s="10" t="s">
        <v>1916</v>
      </c>
      <c r="I4" s="10" t="s">
        <v>2164</v>
      </c>
      <c r="J4" s="10" t="s">
        <v>2165</v>
      </c>
      <c r="K4" s="121"/>
      <c r="N4" s="122" t="s">
        <v>2166</v>
      </c>
    </row>
    <row r="5" spans="1:31">
      <c r="A5" s="8">
        <v>1</v>
      </c>
      <c r="B5" s="9" t="s">
        <v>1878</v>
      </c>
      <c r="C5" s="9" t="s">
        <v>2167</v>
      </c>
      <c r="D5" s="123">
        <v>10</v>
      </c>
      <c r="E5" s="123">
        <v>32</v>
      </c>
      <c r="F5" s="23" t="s">
        <v>1918</v>
      </c>
      <c r="G5" s="24">
        <v>1</v>
      </c>
      <c r="H5" s="25"/>
      <c r="I5" s="123"/>
      <c r="J5" s="124"/>
      <c r="K5" s="125"/>
      <c r="L5" s="13" t="s">
        <v>2168</v>
      </c>
      <c r="M5" s="13" t="s">
        <v>2167</v>
      </c>
      <c r="N5" s="13" t="s">
        <v>2169</v>
      </c>
      <c r="O5" s="13" t="s">
        <v>1867</v>
      </c>
    </row>
    <row r="6" spans="1:31">
      <c r="A6" s="8">
        <v>2</v>
      </c>
      <c r="B6" s="9" t="s">
        <v>1871</v>
      </c>
      <c r="C6" s="9" t="s">
        <v>2167</v>
      </c>
      <c r="D6" s="123">
        <v>14</v>
      </c>
      <c r="E6" s="123">
        <v>25</v>
      </c>
      <c r="F6" s="23">
        <v>15.113</v>
      </c>
      <c r="G6" s="24">
        <v>4</v>
      </c>
      <c r="H6" s="25"/>
      <c r="I6" s="123"/>
      <c r="J6" s="124"/>
      <c r="K6" s="125"/>
      <c r="L6" s="8">
        <v>0</v>
      </c>
      <c r="M6" s="8">
        <v>30</v>
      </c>
      <c r="N6" s="8">
        <v>40</v>
      </c>
      <c r="O6" s="9" t="s">
        <v>2170</v>
      </c>
    </row>
    <row r="7" spans="1:31">
      <c r="A7" s="8">
        <v>3</v>
      </c>
      <c r="B7" s="9" t="s">
        <v>1890</v>
      </c>
      <c r="C7" s="9" t="s">
        <v>2167</v>
      </c>
      <c r="D7" s="123">
        <v>15</v>
      </c>
      <c r="E7" s="123">
        <v>20</v>
      </c>
      <c r="F7" s="23" t="s">
        <v>1919</v>
      </c>
      <c r="G7" s="24">
        <v>5</v>
      </c>
      <c r="H7" s="25"/>
      <c r="I7" s="123"/>
      <c r="J7" s="124"/>
      <c r="K7" s="125"/>
      <c r="L7" s="8">
        <v>15</v>
      </c>
      <c r="M7" s="8">
        <v>40</v>
      </c>
      <c r="N7" s="8">
        <v>50</v>
      </c>
      <c r="O7" s="9" t="s">
        <v>2171</v>
      </c>
    </row>
    <row r="8" spans="1:31">
      <c r="A8" s="8">
        <v>4</v>
      </c>
      <c r="B8" s="9" t="s">
        <v>1875</v>
      </c>
      <c r="C8" s="9" t="s">
        <v>2167</v>
      </c>
      <c r="D8" s="123">
        <v>29</v>
      </c>
      <c r="E8" s="123">
        <v>60</v>
      </c>
      <c r="F8" s="23" t="s">
        <v>1920</v>
      </c>
      <c r="G8" s="24">
        <v>2</v>
      </c>
      <c r="H8" s="25"/>
      <c r="I8" s="123"/>
      <c r="J8" s="124"/>
      <c r="K8" s="125"/>
      <c r="L8" s="8">
        <v>30</v>
      </c>
      <c r="M8" s="8">
        <v>60</v>
      </c>
      <c r="N8" s="8">
        <v>70</v>
      </c>
      <c r="O8" s="9" t="s">
        <v>2172</v>
      </c>
    </row>
    <row r="9" spans="1:31">
      <c r="A9" s="8">
        <v>5</v>
      </c>
      <c r="B9" s="9" t="s">
        <v>1883</v>
      </c>
      <c r="C9" s="9" t="s">
        <v>2167</v>
      </c>
      <c r="D9" s="123">
        <v>30</v>
      </c>
      <c r="E9" s="123">
        <v>45</v>
      </c>
      <c r="F9" s="23" t="s">
        <v>1919</v>
      </c>
      <c r="G9" s="24">
        <v>1</v>
      </c>
      <c r="H9" s="25"/>
      <c r="I9" s="123"/>
      <c r="J9" s="124"/>
      <c r="K9" s="125"/>
      <c r="L9" s="125"/>
      <c r="M9" s="125"/>
      <c r="N9" s="125"/>
      <c r="O9" s="125"/>
      <c r="P9" s="125"/>
      <c r="Q9" s="125"/>
      <c r="R9" s="125"/>
      <c r="S9" s="125"/>
      <c r="T9" s="125"/>
      <c r="U9" s="125"/>
      <c r="V9" s="122" t="s">
        <v>2270</v>
      </c>
      <c r="W9" s="125"/>
      <c r="X9" s="125"/>
      <c r="Y9" s="125"/>
      <c r="Z9" s="125"/>
      <c r="AA9" s="125"/>
      <c r="AB9" s="125"/>
      <c r="AC9" s="125"/>
      <c r="AD9" s="125"/>
    </row>
    <row r="10" spans="1:31">
      <c r="A10" s="8">
        <v>6</v>
      </c>
      <c r="B10" s="9" t="s">
        <v>1921</v>
      </c>
      <c r="C10" s="9" t="s">
        <v>2167</v>
      </c>
      <c r="D10" s="123">
        <v>32</v>
      </c>
      <c r="E10" s="123">
        <v>15</v>
      </c>
      <c r="F10" s="23" t="s">
        <v>1922</v>
      </c>
      <c r="G10" s="24">
        <v>3</v>
      </c>
      <c r="H10" s="25"/>
      <c r="I10" s="123"/>
      <c r="J10" s="124"/>
      <c r="K10" s="125"/>
      <c r="P10" s="126"/>
      <c r="Q10" s="126">
        <v>1</v>
      </c>
      <c r="R10" s="126">
        <v>2</v>
      </c>
      <c r="S10" s="126">
        <v>3</v>
      </c>
      <c r="T10" s="126">
        <v>4</v>
      </c>
      <c r="U10" s="126">
        <v>5</v>
      </c>
      <c r="V10" s="126">
        <v>6</v>
      </c>
      <c r="W10" s="126">
        <v>7</v>
      </c>
      <c r="X10" s="126">
        <v>8</v>
      </c>
      <c r="Y10" s="126">
        <v>9</v>
      </c>
      <c r="Z10" s="126">
        <v>10</v>
      </c>
      <c r="AA10" s="126">
        <v>11</v>
      </c>
      <c r="AB10" s="126">
        <v>12</v>
      </c>
      <c r="AC10" s="126">
        <v>13</v>
      </c>
      <c r="AD10" s="126">
        <v>14</v>
      </c>
    </row>
    <row r="11" spans="1:31">
      <c r="A11" s="8">
        <v>7</v>
      </c>
      <c r="B11" s="9" t="s">
        <v>1881</v>
      </c>
      <c r="C11" s="9" t="s">
        <v>2169</v>
      </c>
      <c r="D11" s="123">
        <v>8</v>
      </c>
      <c r="E11" s="123">
        <v>25</v>
      </c>
      <c r="F11" s="23" t="s">
        <v>1923</v>
      </c>
      <c r="G11" s="24">
        <v>1</v>
      </c>
      <c r="H11" s="25"/>
      <c r="I11" s="123"/>
      <c r="J11" s="124"/>
      <c r="K11" s="125"/>
      <c r="N11" s="125"/>
      <c r="O11" s="125"/>
      <c r="P11" s="127" t="s">
        <v>1923</v>
      </c>
      <c r="Q11" s="118">
        <v>2.34</v>
      </c>
      <c r="R11" s="118">
        <v>2.67</v>
      </c>
      <c r="S11" s="118">
        <v>3</v>
      </c>
      <c r="T11" s="118">
        <v>3.33</v>
      </c>
      <c r="U11" s="118">
        <v>3.66</v>
      </c>
      <c r="V11" s="118">
        <v>3.99</v>
      </c>
      <c r="W11" s="118">
        <v>4.32</v>
      </c>
      <c r="X11" s="118">
        <v>4.6500000000000004</v>
      </c>
      <c r="Y11" s="118">
        <v>4.9800000000000004</v>
      </c>
      <c r="Z11" s="118"/>
      <c r="AA11" s="118"/>
      <c r="AB11" s="118"/>
      <c r="AC11" s="118"/>
      <c r="AD11" s="118"/>
      <c r="AE11" s="125"/>
    </row>
    <row r="12" spans="1:31">
      <c r="A12" s="8">
        <v>8</v>
      </c>
      <c r="B12" s="9" t="s">
        <v>1924</v>
      </c>
      <c r="C12" s="9" t="s">
        <v>2169</v>
      </c>
      <c r="D12" s="123">
        <v>14</v>
      </c>
      <c r="E12" s="123">
        <v>30</v>
      </c>
      <c r="F12" s="23" t="s">
        <v>1923</v>
      </c>
      <c r="G12" s="24">
        <v>1</v>
      </c>
      <c r="H12" s="25"/>
      <c r="I12" s="123"/>
      <c r="J12" s="124"/>
      <c r="K12" s="125"/>
      <c r="O12" s="125"/>
      <c r="P12" s="127" t="s">
        <v>1920</v>
      </c>
      <c r="Q12" s="118">
        <v>4.4000000000000004</v>
      </c>
      <c r="R12" s="118">
        <v>4.74</v>
      </c>
      <c r="S12" s="118">
        <v>5.08</v>
      </c>
      <c r="T12" s="118">
        <v>5.42</v>
      </c>
      <c r="U12" s="118">
        <v>5.76</v>
      </c>
      <c r="V12" s="118">
        <v>6.1</v>
      </c>
      <c r="W12" s="118">
        <v>6.44</v>
      </c>
      <c r="X12" s="118">
        <v>6.78</v>
      </c>
      <c r="Y12" s="118"/>
      <c r="Z12" s="118"/>
      <c r="AA12" s="118"/>
      <c r="AB12" s="118"/>
      <c r="AC12" s="118"/>
      <c r="AD12" s="118"/>
    </row>
    <row r="13" spans="1:31">
      <c r="A13" s="8">
        <v>9</v>
      </c>
      <c r="B13" s="9" t="s">
        <v>1925</v>
      </c>
      <c r="C13" s="9" t="s">
        <v>2169</v>
      </c>
      <c r="D13" s="123">
        <v>15</v>
      </c>
      <c r="E13" s="123">
        <v>70</v>
      </c>
      <c r="F13" s="23" t="s">
        <v>1926</v>
      </c>
      <c r="G13" s="24">
        <v>5</v>
      </c>
      <c r="H13" s="25"/>
      <c r="I13" s="123"/>
      <c r="J13" s="124"/>
      <c r="K13" s="125"/>
      <c r="O13" s="125"/>
      <c r="P13" s="127">
        <v>15.111000000000001</v>
      </c>
      <c r="Q13" s="118">
        <v>2.34</v>
      </c>
      <c r="R13" s="118">
        <v>2.67</v>
      </c>
      <c r="S13" s="118">
        <v>3</v>
      </c>
      <c r="T13" s="118">
        <v>3.33</v>
      </c>
      <c r="U13" s="118">
        <v>3.66</v>
      </c>
      <c r="V13" s="118">
        <v>3.99</v>
      </c>
      <c r="W13" s="118">
        <v>4.32</v>
      </c>
      <c r="X13" s="118">
        <v>4.6500000000000004</v>
      </c>
      <c r="Y13" s="118">
        <v>4.9800000000000004</v>
      </c>
      <c r="Z13" s="118"/>
      <c r="AA13" s="118"/>
      <c r="AB13" s="118"/>
      <c r="AC13" s="118"/>
      <c r="AD13" s="118"/>
    </row>
    <row r="14" spans="1:31">
      <c r="A14" s="8">
        <v>10</v>
      </c>
      <c r="B14" s="9" t="s">
        <v>1886</v>
      </c>
      <c r="C14" s="9" t="s">
        <v>2169</v>
      </c>
      <c r="D14" s="123">
        <v>27</v>
      </c>
      <c r="E14" s="123">
        <v>50</v>
      </c>
      <c r="F14" s="23" t="s">
        <v>1923</v>
      </c>
      <c r="G14" s="24">
        <v>2</v>
      </c>
      <c r="H14" s="25"/>
      <c r="I14" s="123"/>
      <c r="J14" s="124"/>
      <c r="K14" s="125"/>
      <c r="O14" s="125"/>
      <c r="P14" s="127" t="s">
        <v>1931</v>
      </c>
      <c r="Q14" s="118">
        <v>4.4000000000000004</v>
      </c>
      <c r="R14" s="118">
        <v>4.74</v>
      </c>
      <c r="S14" s="118">
        <v>5.08</v>
      </c>
      <c r="T14" s="118">
        <v>5.42</v>
      </c>
      <c r="U14" s="118">
        <v>5.76</v>
      </c>
      <c r="V14" s="118">
        <v>6.1</v>
      </c>
      <c r="W14" s="118">
        <v>6.44</v>
      </c>
      <c r="X14" s="118">
        <v>6.78</v>
      </c>
      <c r="Y14" s="118"/>
      <c r="Z14" s="118"/>
      <c r="AA14" s="118"/>
      <c r="AB14" s="118"/>
      <c r="AC14" s="118"/>
      <c r="AD14" s="118"/>
    </row>
    <row r="15" spans="1:31">
      <c r="A15" s="8">
        <v>11</v>
      </c>
      <c r="B15" s="9" t="s">
        <v>1927</v>
      </c>
      <c r="C15" s="9" t="s">
        <v>2169</v>
      </c>
      <c r="D15" s="123">
        <v>29</v>
      </c>
      <c r="E15" s="123">
        <v>60</v>
      </c>
      <c r="F15" s="23">
        <v>15.111000000000001</v>
      </c>
      <c r="G15" s="24">
        <v>3</v>
      </c>
      <c r="H15" s="25"/>
      <c r="I15" s="123"/>
      <c r="J15" s="124"/>
      <c r="K15" s="125"/>
      <c r="O15" s="125"/>
      <c r="P15" s="127">
        <v>15.113</v>
      </c>
      <c r="Q15" s="118">
        <v>2.34</v>
      </c>
      <c r="R15" s="118">
        <v>2.67</v>
      </c>
      <c r="S15" s="118">
        <v>3</v>
      </c>
      <c r="T15" s="118">
        <v>3.33</v>
      </c>
      <c r="U15" s="118">
        <v>3.66</v>
      </c>
      <c r="V15" s="118">
        <v>3.99</v>
      </c>
      <c r="W15" s="118">
        <v>4.32</v>
      </c>
      <c r="X15" s="118">
        <v>4.6500000000000004</v>
      </c>
      <c r="Y15" s="118">
        <v>4.9800000000000004</v>
      </c>
      <c r="Z15" s="118"/>
      <c r="AA15" s="118"/>
      <c r="AB15" s="118"/>
      <c r="AC15" s="118"/>
      <c r="AD15" s="118"/>
    </row>
    <row r="16" spans="1:31">
      <c r="A16" s="8">
        <v>12</v>
      </c>
      <c r="B16" s="9" t="s">
        <v>1928</v>
      </c>
      <c r="C16" s="9" t="s">
        <v>2169</v>
      </c>
      <c r="D16" s="123">
        <v>30</v>
      </c>
      <c r="E16" s="123">
        <v>80</v>
      </c>
      <c r="F16" s="23">
        <v>15.111000000000001</v>
      </c>
      <c r="G16" s="24">
        <v>2</v>
      </c>
      <c r="H16" s="25"/>
      <c r="I16" s="123"/>
      <c r="J16" s="124"/>
      <c r="K16" s="125"/>
      <c r="O16" s="125"/>
      <c r="P16" s="127" t="s">
        <v>1918</v>
      </c>
      <c r="Q16" s="118">
        <v>2.34</v>
      </c>
      <c r="R16" s="118">
        <v>2.67</v>
      </c>
      <c r="S16" s="118">
        <v>3</v>
      </c>
      <c r="T16" s="118">
        <v>3.33</v>
      </c>
      <c r="U16" s="118">
        <v>3.66</v>
      </c>
      <c r="V16" s="118">
        <v>3.99</v>
      </c>
      <c r="W16" s="118">
        <v>4.32</v>
      </c>
      <c r="X16" s="118">
        <v>4.6500000000000004</v>
      </c>
      <c r="Y16" s="118">
        <v>4.9800000000000004</v>
      </c>
      <c r="Z16" s="118"/>
      <c r="AA16" s="118"/>
      <c r="AB16" s="118"/>
      <c r="AC16" s="118"/>
      <c r="AD16" s="118"/>
    </row>
    <row r="17" spans="1:30">
      <c r="A17" s="8">
        <v>13</v>
      </c>
      <c r="B17" s="9" t="s">
        <v>1888</v>
      </c>
      <c r="C17" s="9" t="s">
        <v>2169</v>
      </c>
      <c r="D17" s="123">
        <v>31</v>
      </c>
      <c r="E17" s="123">
        <v>25</v>
      </c>
      <c r="F17" s="23">
        <v>15.111000000000001</v>
      </c>
      <c r="G17" s="24">
        <v>4</v>
      </c>
      <c r="H17" s="25"/>
      <c r="I17" s="123"/>
      <c r="J17" s="124"/>
      <c r="K17" s="125"/>
      <c r="O17" s="125"/>
      <c r="P17" s="127">
        <v>13.095000000000001</v>
      </c>
      <c r="Q17" s="118">
        <v>2.34</v>
      </c>
      <c r="R17" s="118">
        <v>2.67</v>
      </c>
      <c r="S17" s="118">
        <v>3</v>
      </c>
      <c r="T17" s="118">
        <v>3.33</v>
      </c>
      <c r="U17" s="118">
        <v>3.66</v>
      </c>
      <c r="V17" s="118">
        <v>3.99</v>
      </c>
      <c r="W17" s="118">
        <v>4.32</v>
      </c>
      <c r="X17" s="118">
        <v>4.6500000000000004</v>
      </c>
      <c r="Y17" s="118">
        <v>4.9800000000000004</v>
      </c>
      <c r="Z17" s="118"/>
      <c r="AA17" s="118"/>
      <c r="AB17" s="118"/>
      <c r="AC17" s="118"/>
      <c r="AD17" s="118"/>
    </row>
    <row r="18" spans="1:30">
      <c r="A18" s="8">
        <v>14</v>
      </c>
      <c r="B18" s="9" t="s">
        <v>1894</v>
      </c>
      <c r="C18" s="9" t="s">
        <v>2167</v>
      </c>
      <c r="D18" s="123">
        <v>15</v>
      </c>
      <c r="E18" s="123">
        <v>30</v>
      </c>
      <c r="F18" s="23">
        <v>15.111000000000001</v>
      </c>
      <c r="G18" s="24">
        <v>2</v>
      </c>
      <c r="H18" s="25"/>
      <c r="I18" s="123"/>
      <c r="J18" s="124"/>
      <c r="K18" s="125"/>
      <c r="O18" s="125"/>
      <c r="P18" s="127">
        <v>13.096</v>
      </c>
      <c r="Q18" s="118">
        <v>1.86</v>
      </c>
      <c r="R18" s="118">
        <v>2.06</v>
      </c>
      <c r="S18" s="118">
        <v>2.2599999999999998</v>
      </c>
      <c r="T18" s="118">
        <v>2.46</v>
      </c>
      <c r="U18" s="118">
        <v>2.66</v>
      </c>
      <c r="V18" s="118">
        <v>2.86</v>
      </c>
      <c r="W18" s="118">
        <v>3.06</v>
      </c>
      <c r="X18" s="118">
        <v>3.26</v>
      </c>
      <c r="Y18" s="118">
        <v>3.46</v>
      </c>
      <c r="Z18" s="118">
        <v>3.66</v>
      </c>
      <c r="AA18" s="118">
        <v>3.86</v>
      </c>
      <c r="AB18" s="118">
        <v>4.0599999999999996</v>
      </c>
      <c r="AC18" s="118">
        <v>3.86</v>
      </c>
      <c r="AD18" s="118">
        <v>4.0599999999999996</v>
      </c>
    </row>
    <row r="19" spans="1:30">
      <c r="A19" s="8">
        <v>15</v>
      </c>
      <c r="B19" s="9" t="s">
        <v>1882</v>
      </c>
      <c r="C19" s="9" t="s">
        <v>2167</v>
      </c>
      <c r="D19" s="123">
        <v>22</v>
      </c>
      <c r="E19" s="123">
        <v>40</v>
      </c>
      <c r="F19" s="23">
        <v>15.111000000000001</v>
      </c>
      <c r="G19" s="24">
        <v>2</v>
      </c>
      <c r="H19" s="25"/>
      <c r="I19" s="123"/>
      <c r="J19" s="124"/>
      <c r="K19" s="125"/>
      <c r="O19" s="125"/>
      <c r="P19" s="127" t="s">
        <v>2325</v>
      </c>
      <c r="Q19" s="118">
        <v>2.0499999999999998</v>
      </c>
      <c r="R19" s="118">
        <v>2.23</v>
      </c>
      <c r="S19" s="118">
        <v>2.41</v>
      </c>
      <c r="T19" s="118">
        <v>2.59</v>
      </c>
      <c r="U19" s="118">
        <v>2.77</v>
      </c>
      <c r="V19" s="118">
        <v>2.95</v>
      </c>
      <c r="W19" s="118">
        <v>3.13</v>
      </c>
      <c r="X19" s="118">
        <v>3.31</v>
      </c>
      <c r="Y19" s="118">
        <v>3.49</v>
      </c>
      <c r="Z19" s="118">
        <v>3.67</v>
      </c>
      <c r="AA19" s="118">
        <v>3.85</v>
      </c>
      <c r="AB19" s="118">
        <v>4.03</v>
      </c>
      <c r="AC19" s="118">
        <v>3.85</v>
      </c>
      <c r="AD19" s="118">
        <v>4.03</v>
      </c>
    </row>
    <row r="20" spans="1:30">
      <c r="A20" s="8">
        <v>16</v>
      </c>
      <c r="B20" s="9" t="s">
        <v>1880</v>
      </c>
      <c r="C20" s="9" t="s">
        <v>2169</v>
      </c>
      <c r="D20" s="123">
        <v>24</v>
      </c>
      <c r="E20" s="123">
        <v>45</v>
      </c>
      <c r="F20" s="23">
        <v>15.111000000000001</v>
      </c>
      <c r="G20" s="24">
        <v>2</v>
      </c>
      <c r="H20" s="25"/>
      <c r="I20" s="123"/>
      <c r="J20" s="124"/>
      <c r="K20" s="125"/>
      <c r="O20" s="125"/>
      <c r="P20" s="127">
        <v>13.092000000000001</v>
      </c>
      <c r="Q20" s="118">
        <v>2.34</v>
      </c>
      <c r="R20" s="118">
        <v>2.67</v>
      </c>
      <c r="S20" s="118">
        <v>3</v>
      </c>
      <c r="T20" s="118">
        <v>3.33</v>
      </c>
      <c r="U20" s="118">
        <v>3.66</v>
      </c>
      <c r="V20" s="118">
        <v>3.99</v>
      </c>
      <c r="W20" s="118">
        <v>4.32</v>
      </c>
      <c r="X20" s="118">
        <v>4.6500000000000004</v>
      </c>
      <c r="Y20" s="118">
        <v>4.9800000000000004</v>
      </c>
      <c r="Z20" s="118"/>
      <c r="AA20" s="118"/>
      <c r="AB20" s="118"/>
      <c r="AC20" s="118"/>
      <c r="AD20" s="118"/>
    </row>
    <row r="21" spans="1:30">
      <c r="A21" s="8">
        <v>17</v>
      </c>
      <c r="B21" s="9" t="s">
        <v>1876</v>
      </c>
      <c r="C21" s="9" t="s">
        <v>2169</v>
      </c>
      <c r="D21" s="123">
        <v>31</v>
      </c>
      <c r="E21" s="123">
        <v>78</v>
      </c>
      <c r="F21" s="23">
        <v>15.111000000000001</v>
      </c>
      <c r="G21" s="24">
        <v>2</v>
      </c>
      <c r="H21" s="25"/>
      <c r="I21" s="123"/>
      <c r="J21" s="124"/>
      <c r="K21" s="125"/>
      <c r="O21" s="125"/>
      <c r="P21" s="127" t="s">
        <v>1926</v>
      </c>
      <c r="Q21" s="118">
        <v>1.5</v>
      </c>
      <c r="R21" s="118">
        <v>1.68</v>
      </c>
      <c r="S21" s="118">
        <v>1.86</v>
      </c>
      <c r="T21" s="118">
        <v>2.04</v>
      </c>
      <c r="U21" s="118">
        <v>2.2200000000000002</v>
      </c>
      <c r="V21" s="118">
        <v>2.4</v>
      </c>
      <c r="W21" s="118">
        <v>2.58</v>
      </c>
      <c r="X21" s="118">
        <v>2.76</v>
      </c>
      <c r="Y21" s="118">
        <v>2.94</v>
      </c>
      <c r="Z21" s="118">
        <v>3.12</v>
      </c>
      <c r="AA21" s="118">
        <v>3.3</v>
      </c>
      <c r="AB21" s="118">
        <v>3.48</v>
      </c>
      <c r="AC21" s="118">
        <v>3.3</v>
      </c>
      <c r="AD21" s="118">
        <v>3.48</v>
      </c>
    </row>
    <row r="22" spans="1:30">
      <c r="A22" s="8">
        <v>18</v>
      </c>
      <c r="B22" s="9" t="s">
        <v>1929</v>
      </c>
      <c r="C22" s="9" t="s">
        <v>2167</v>
      </c>
      <c r="D22" s="123">
        <v>15</v>
      </c>
      <c r="E22" s="123">
        <v>80</v>
      </c>
      <c r="F22" s="23">
        <v>15.111000000000001</v>
      </c>
      <c r="G22" s="24">
        <v>2</v>
      </c>
      <c r="H22" s="25"/>
      <c r="I22" s="123"/>
      <c r="J22" s="124"/>
      <c r="K22" s="125"/>
      <c r="O22" s="125"/>
      <c r="P22" s="127" t="s">
        <v>2295</v>
      </c>
      <c r="Q22" s="118">
        <v>1.5</v>
      </c>
      <c r="R22" s="118">
        <v>1.68</v>
      </c>
      <c r="S22" s="118">
        <v>1.86</v>
      </c>
      <c r="T22" s="118">
        <v>2.04</v>
      </c>
      <c r="U22" s="118">
        <v>2.2200000000000002</v>
      </c>
      <c r="V22" s="118">
        <v>2.4</v>
      </c>
      <c r="W22" s="118">
        <v>2.58</v>
      </c>
      <c r="X22" s="118">
        <v>2.76</v>
      </c>
      <c r="Y22" s="118">
        <v>2.94</v>
      </c>
      <c r="Z22" s="118">
        <v>3.12</v>
      </c>
      <c r="AA22" s="118">
        <v>3.3</v>
      </c>
      <c r="AB22" s="118">
        <v>3.48</v>
      </c>
      <c r="AC22" s="118">
        <v>3.3</v>
      </c>
      <c r="AD22" s="118">
        <v>3.48</v>
      </c>
    </row>
    <row r="23" spans="1:30">
      <c r="A23" s="8">
        <v>19</v>
      </c>
      <c r="B23" s="9" t="s">
        <v>1930</v>
      </c>
      <c r="C23" s="9" t="s">
        <v>2169</v>
      </c>
      <c r="D23" s="123">
        <v>10</v>
      </c>
      <c r="E23" s="123">
        <v>45</v>
      </c>
      <c r="F23" s="23" t="s">
        <v>1931</v>
      </c>
      <c r="G23" s="24">
        <v>1</v>
      </c>
      <c r="H23" s="25"/>
      <c r="I23" s="123"/>
      <c r="J23" s="124"/>
      <c r="K23" s="125"/>
      <c r="O23" s="125"/>
      <c r="P23" s="127" t="s">
        <v>2294</v>
      </c>
      <c r="Q23" s="118">
        <v>1.65</v>
      </c>
      <c r="R23" s="118">
        <v>1.83</v>
      </c>
      <c r="S23" s="118">
        <v>2.0099999999999998</v>
      </c>
      <c r="T23" s="118">
        <v>2.19</v>
      </c>
      <c r="U23" s="118">
        <v>2.37</v>
      </c>
      <c r="V23" s="118">
        <v>2.5499999999999998</v>
      </c>
      <c r="W23" s="118">
        <v>2.73</v>
      </c>
      <c r="X23" s="118">
        <v>2.91</v>
      </c>
      <c r="Y23" s="118">
        <v>3.09</v>
      </c>
      <c r="Z23" s="118">
        <v>3.27</v>
      </c>
      <c r="AA23" s="118">
        <v>3.45</v>
      </c>
      <c r="AB23" s="118">
        <v>3.63</v>
      </c>
      <c r="AC23" s="118">
        <v>3.45</v>
      </c>
      <c r="AD23" s="118">
        <v>3.63</v>
      </c>
    </row>
    <row r="24" spans="1:30">
      <c r="A24" s="8">
        <v>20</v>
      </c>
      <c r="B24" s="9" t="s">
        <v>1932</v>
      </c>
      <c r="C24" s="9" t="s">
        <v>2167</v>
      </c>
      <c r="D24" s="123">
        <v>12</v>
      </c>
      <c r="E24" s="123">
        <v>50</v>
      </c>
      <c r="F24" s="23">
        <v>15.111000000000001</v>
      </c>
      <c r="G24" s="24">
        <v>2</v>
      </c>
      <c r="H24" s="25"/>
      <c r="I24" s="123"/>
      <c r="J24" s="124"/>
      <c r="K24" s="125"/>
      <c r="O24" s="125"/>
      <c r="P24" s="127" t="s">
        <v>1919</v>
      </c>
      <c r="Q24" s="118">
        <v>1</v>
      </c>
      <c r="R24" s="118">
        <v>1.18</v>
      </c>
      <c r="S24" s="118">
        <v>1.36</v>
      </c>
      <c r="T24" s="118">
        <v>1.54</v>
      </c>
      <c r="U24" s="118">
        <v>1.72</v>
      </c>
      <c r="V24" s="118">
        <v>1.9</v>
      </c>
      <c r="W24" s="118">
        <v>2.08</v>
      </c>
      <c r="X24" s="118">
        <v>2.2599999999999998</v>
      </c>
      <c r="Y24" s="118">
        <v>2.44</v>
      </c>
      <c r="Z24" s="118">
        <v>2.62</v>
      </c>
      <c r="AA24" s="118">
        <v>2.8</v>
      </c>
      <c r="AB24" s="118">
        <v>2.98</v>
      </c>
      <c r="AC24" s="118">
        <v>2.8</v>
      </c>
      <c r="AD24" s="118">
        <v>2.98</v>
      </c>
    </row>
    <row r="25" spans="1:30">
      <c r="A25" s="8">
        <v>21</v>
      </c>
      <c r="B25" s="9" t="s">
        <v>1901</v>
      </c>
      <c r="C25" s="9" t="s">
        <v>2169</v>
      </c>
      <c r="D25" s="123">
        <v>16</v>
      </c>
      <c r="E25" s="123">
        <v>60</v>
      </c>
      <c r="F25" s="23">
        <v>15.111000000000001</v>
      </c>
      <c r="G25" s="24">
        <v>1</v>
      </c>
      <c r="H25" s="25"/>
      <c r="I25" s="123"/>
      <c r="J25" s="124"/>
      <c r="K25" s="125"/>
      <c r="O25" s="125"/>
      <c r="P25" s="127" t="s">
        <v>2326</v>
      </c>
      <c r="Q25" s="118">
        <v>1.35</v>
      </c>
      <c r="R25" s="118">
        <v>1.53</v>
      </c>
      <c r="S25" s="118">
        <v>1.71</v>
      </c>
      <c r="T25" s="118">
        <v>1.89</v>
      </c>
      <c r="U25" s="118">
        <v>2.0699999999999998</v>
      </c>
      <c r="V25" s="118">
        <v>2.25</v>
      </c>
      <c r="W25" s="118">
        <v>2.4300000000000002</v>
      </c>
      <c r="X25" s="118">
        <v>2.61</v>
      </c>
      <c r="Y25" s="118">
        <v>2.79</v>
      </c>
      <c r="Z25" s="118">
        <v>2.97</v>
      </c>
      <c r="AA25" s="118">
        <v>3.15</v>
      </c>
      <c r="AB25" s="118">
        <v>3.33</v>
      </c>
      <c r="AC25" s="118">
        <v>3.15</v>
      </c>
      <c r="AD25" s="118">
        <v>3.33</v>
      </c>
    </row>
    <row r="26" spans="1:30">
      <c r="A26" s="8">
        <v>22</v>
      </c>
      <c r="B26" s="9" t="s">
        <v>1872</v>
      </c>
      <c r="C26" s="9" t="s">
        <v>2167</v>
      </c>
      <c r="D26" s="123">
        <v>29</v>
      </c>
      <c r="E26" s="123">
        <v>82</v>
      </c>
      <c r="F26" s="23" t="s">
        <v>1931</v>
      </c>
      <c r="G26" s="24">
        <v>4</v>
      </c>
      <c r="H26" s="25"/>
      <c r="I26" s="123"/>
      <c r="J26" s="124"/>
      <c r="K26" s="125"/>
      <c r="O26" s="125"/>
      <c r="P26" s="127" t="s">
        <v>1922</v>
      </c>
      <c r="Q26" s="118">
        <v>2.34</v>
      </c>
      <c r="R26" s="118">
        <v>2.67</v>
      </c>
      <c r="S26" s="118">
        <v>3</v>
      </c>
      <c r="T26" s="118">
        <v>3.33</v>
      </c>
      <c r="U26" s="118">
        <v>3.66</v>
      </c>
      <c r="V26" s="118">
        <v>3.99</v>
      </c>
      <c r="W26" s="118">
        <v>4.32</v>
      </c>
      <c r="X26" s="118">
        <v>4.6500000000000004</v>
      </c>
      <c r="Y26" s="118">
        <v>4.9800000000000004</v>
      </c>
      <c r="Z26" s="118"/>
      <c r="AA26" s="118"/>
      <c r="AB26" s="118"/>
      <c r="AC26" s="118"/>
      <c r="AD26" s="118"/>
    </row>
    <row r="27" spans="1:30">
      <c r="A27" s="8">
        <v>23</v>
      </c>
      <c r="B27" s="9" t="s">
        <v>1887</v>
      </c>
      <c r="C27" s="9" t="s">
        <v>2169</v>
      </c>
      <c r="D27" s="123">
        <v>30</v>
      </c>
      <c r="E27" s="123">
        <v>15</v>
      </c>
      <c r="F27" s="23">
        <v>15.111000000000001</v>
      </c>
      <c r="G27" s="24">
        <v>3</v>
      </c>
      <c r="H27" s="25"/>
      <c r="I27" s="123"/>
      <c r="J27" s="124"/>
      <c r="K27" s="125"/>
      <c r="O27" s="125"/>
    </row>
    <row r="28" spans="1:30">
      <c r="A28" s="8">
        <v>24</v>
      </c>
      <c r="B28" s="9" t="s">
        <v>1933</v>
      </c>
      <c r="C28" s="9" t="s">
        <v>2167</v>
      </c>
      <c r="D28" s="123">
        <v>31</v>
      </c>
      <c r="E28" s="123">
        <v>25</v>
      </c>
      <c r="F28" s="23" t="s">
        <v>1931</v>
      </c>
      <c r="G28" s="24">
        <v>6</v>
      </c>
      <c r="H28" s="25"/>
      <c r="I28" s="123"/>
      <c r="J28" s="124"/>
      <c r="K28" s="125"/>
      <c r="O28" s="125"/>
    </row>
    <row r="29" spans="1:30">
      <c r="A29" s="8">
        <v>25</v>
      </c>
      <c r="B29" s="9" t="s">
        <v>1902</v>
      </c>
      <c r="C29" s="9" t="s">
        <v>2169</v>
      </c>
      <c r="D29" s="123">
        <v>10</v>
      </c>
      <c r="E29" s="123">
        <v>35</v>
      </c>
      <c r="F29" s="23" t="s">
        <v>1931</v>
      </c>
      <c r="G29" s="24">
        <v>2</v>
      </c>
      <c r="H29" s="25"/>
      <c r="I29" s="123"/>
      <c r="J29" s="124"/>
      <c r="K29" s="125"/>
    </row>
    <row r="30" spans="1:30">
      <c r="A30" s="8">
        <v>26</v>
      </c>
      <c r="B30" s="9" t="s">
        <v>1935</v>
      </c>
      <c r="C30" s="9" t="s">
        <v>2169</v>
      </c>
      <c r="D30" s="123">
        <v>25</v>
      </c>
      <c r="E30" s="123">
        <v>20</v>
      </c>
      <c r="F30" s="23">
        <v>15.111000000000001</v>
      </c>
      <c r="G30" s="24">
        <v>1</v>
      </c>
      <c r="H30" s="25"/>
      <c r="I30" s="123"/>
      <c r="J30" s="124"/>
      <c r="K30" s="125"/>
    </row>
    <row r="31" spans="1:30">
      <c r="A31" s="8">
        <v>27</v>
      </c>
      <c r="B31" s="9" t="s">
        <v>1900</v>
      </c>
      <c r="C31" s="9" t="s">
        <v>2167</v>
      </c>
      <c r="D31" s="123">
        <v>34</v>
      </c>
      <c r="E31" s="123">
        <v>40</v>
      </c>
      <c r="F31" s="23">
        <v>15.111000000000001</v>
      </c>
      <c r="G31" s="24">
        <v>2</v>
      </c>
      <c r="H31" s="25"/>
      <c r="I31" s="123"/>
      <c r="J31" s="124"/>
      <c r="K31" s="125"/>
    </row>
    <row r="32" spans="1:30">
      <c r="A32" s="8">
        <v>28</v>
      </c>
      <c r="B32" s="9" t="s">
        <v>1936</v>
      </c>
      <c r="C32" s="9" t="s">
        <v>2169</v>
      </c>
      <c r="D32" s="123">
        <v>29</v>
      </c>
      <c r="E32" s="123">
        <v>50</v>
      </c>
      <c r="F32" s="23">
        <v>15.111000000000001</v>
      </c>
      <c r="G32" s="24">
        <v>3</v>
      </c>
      <c r="H32" s="25"/>
      <c r="I32" s="123"/>
      <c r="J32" s="124"/>
      <c r="K32" s="125"/>
    </row>
    <row r="33" spans="1:11">
      <c r="A33" s="8">
        <v>29</v>
      </c>
      <c r="B33" s="9" t="s">
        <v>1885</v>
      </c>
      <c r="C33" s="9" t="s">
        <v>2169</v>
      </c>
      <c r="D33" s="123">
        <v>14</v>
      </c>
      <c r="E33" s="123">
        <v>55</v>
      </c>
      <c r="F33" s="23">
        <v>15.111000000000001</v>
      </c>
      <c r="G33" s="24">
        <v>2</v>
      </c>
      <c r="H33" s="25"/>
      <c r="I33" s="123"/>
      <c r="J33" s="124"/>
      <c r="K33" s="125"/>
    </row>
    <row r="34" spans="1:11">
      <c r="A34" s="8">
        <v>30</v>
      </c>
      <c r="B34" s="9" t="s">
        <v>1897</v>
      </c>
      <c r="C34" s="9" t="s">
        <v>2167</v>
      </c>
      <c r="D34" s="123">
        <v>10</v>
      </c>
      <c r="E34" s="123">
        <v>45</v>
      </c>
      <c r="F34" s="23">
        <v>15.111000000000001</v>
      </c>
      <c r="G34" s="24">
        <v>3</v>
      </c>
      <c r="H34" s="25"/>
      <c r="I34" s="123"/>
      <c r="J34" s="124"/>
      <c r="K34" s="125"/>
    </row>
    <row r="35" spans="1:11">
      <c r="A35" s="8">
        <v>31</v>
      </c>
      <c r="B35" s="9" t="s">
        <v>1874</v>
      </c>
      <c r="C35" s="9" t="s">
        <v>2169</v>
      </c>
      <c r="D35" s="123">
        <v>12</v>
      </c>
      <c r="E35" s="123">
        <v>40</v>
      </c>
      <c r="F35" s="23">
        <v>15.111000000000001</v>
      </c>
      <c r="G35" s="24">
        <v>3</v>
      </c>
      <c r="H35" s="25"/>
      <c r="I35" s="123"/>
      <c r="J35" s="124"/>
      <c r="K35" s="125"/>
    </row>
    <row r="36" spans="1:11">
      <c r="A36" s="8">
        <v>32</v>
      </c>
      <c r="B36" s="9" t="s">
        <v>1877</v>
      </c>
      <c r="C36" s="9" t="s">
        <v>2167</v>
      </c>
      <c r="D36" s="123">
        <v>16</v>
      </c>
      <c r="E36" s="123">
        <v>35</v>
      </c>
      <c r="F36" s="23">
        <v>15.111000000000001</v>
      </c>
      <c r="G36" s="24">
        <v>1</v>
      </c>
      <c r="H36" s="25"/>
      <c r="I36" s="123"/>
      <c r="J36" s="124"/>
      <c r="K36" s="125"/>
    </row>
    <row r="37" spans="1:11">
      <c r="A37" s="8">
        <v>33</v>
      </c>
      <c r="B37" s="9" t="s">
        <v>1889</v>
      </c>
      <c r="C37" s="9" t="s">
        <v>2169</v>
      </c>
      <c r="D37" s="123">
        <v>29</v>
      </c>
      <c r="E37" s="123">
        <v>25</v>
      </c>
      <c r="F37" s="23">
        <v>15.111000000000001</v>
      </c>
      <c r="G37" s="24">
        <v>2</v>
      </c>
      <c r="H37" s="25"/>
      <c r="I37" s="123"/>
      <c r="J37" s="124"/>
      <c r="K37" s="125"/>
    </row>
    <row r="38" spans="1:11">
      <c r="A38" s="8">
        <v>34</v>
      </c>
      <c r="B38" s="9" t="s">
        <v>1893</v>
      </c>
      <c r="C38" s="9" t="s">
        <v>2167</v>
      </c>
      <c r="D38" s="123">
        <v>30</v>
      </c>
      <c r="E38" s="123">
        <v>30</v>
      </c>
      <c r="F38" s="23">
        <v>15.111000000000001</v>
      </c>
      <c r="G38" s="24">
        <v>3</v>
      </c>
      <c r="H38" s="25"/>
      <c r="I38" s="123"/>
      <c r="J38" s="124"/>
      <c r="K38" s="125"/>
    </row>
    <row r="39" spans="1:11">
      <c r="A39" s="8">
        <v>35</v>
      </c>
      <c r="B39" s="9" t="s">
        <v>1873</v>
      </c>
      <c r="C39" s="9" t="s">
        <v>2167</v>
      </c>
      <c r="D39" s="123">
        <v>31</v>
      </c>
      <c r="E39" s="123">
        <v>20</v>
      </c>
      <c r="F39" s="23">
        <v>15.111000000000001</v>
      </c>
      <c r="G39" s="24">
        <v>3</v>
      </c>
      <c r="H39" s="25"/>
      <c r="I39" s="123"/>
      <c r="J39" s="124"/>
      <c r="K39" s="125"/>
    </row>
    <row r="40" spans="1:11">
      <c r="A40" s="8">
        <v>36</v>
      </c>
      <c r="B40" s="9" t="s">
        <v>1896</v>
      </c>
      <c r="C40" s="9" t="s">
        <v>2169</v>
      </c>
      <c r="D40" s="123">
        <v>10</v>
      </c>
      <c r="E40" s="123">
        <v>15</v>
      </c>
      <c r="F40" s="23">
        <v>15.111000000000001</v>
      </c>
      <c r="G40" s="24">
        <v>2</v>
      </c>
      <c r="H40" s="25"/>
      <c r="I40" s="123"/>
      <c r="J40" s="124"/>
      <c r="K40" s="125"/>
    </row>
    <row r="41" spans="1:11">
      <c r="A41" s="8">
        <v>37</v>
      </c>
      <c r="B41" s="9" t="s">
        <v>1937</v>
      </c>
      <c r="C41" s="9" t="s">
        <v>2167</v>
      </c>
      <c r="D41" s="123">
        <v>25</v>
      </c>
      <c r="E41" s="123">
        <v>45</v>
      </c>
      <c r="F41" s="23">
        <v>15.111000000000001</v>
      </c>
      <c r="G41" s="24">
        <v>1</v>
      </c>
      <c r="H41" s="25"/>
      <c r="I41" s="123"/>
      <c r="J41" s="124"/>
      <c r="K41" s="125"/>
    </row>
    <row r="42" spans="1:11">
      <c r="A42" s="8">
        <v>38</v>
      </c>
      <c r="B42" s="9" t="s">
        <v>1884</v>
      </c>
      <c r="C42" s="9" t="s">
        <v>2169</v>
      </c>
      <c r="D42" s="123">
        <v>30</v>
      </c>
      <c r="E42" s="123">
        <v>60</v>
      </c>
      <c r="F42" s="23">
        <v>15.111000000000001</v>
      </c>
      <c r="G42" s="24">
        <v>3</v>
      </c>
      <c r="H42" s="25"/>
      <c r="I42" s="123"/>
      <c r="J42" s="124"/>
      <c r="K42" s="125"/>
    </row>
    <row r="43" spans="1:11">
      <c r="A43" s="8">
        <v>39</v>
      </c>
      <c r="B43" s="9" t="s">
        <v>1898</v>
      </c>
      <c r="C43" s="9" t="s">
        <v>2169</v>
      </c>
      <c r="D43" s="123">
        <v>31</v>
      </c>
      <c r="E43" s="123">
        <v>70</v>
      </c>
      <c r="F43" s="23">
        <v>15.111000000000001</v>
      </c>
      <c r="G43" s="24">
        <v>3</v>
      </c>
      <c r="H43" s="25"/>
      <c r="I43" s="123"/>
      <c r="J43" s="124"/>
      <c r="K43" s="125"/>
    </row>
    <row r="44" spans="1:11">
      <c r="A44" s="8">
        <v>40</v>
      </c>
      <c r="B44" s="9" t="s">
        <v>1938</v>
      </c>
      <c r="C44" s="9" t="s">
        <v>2167</v>
      </c>
      <c r="D44" s="123">
        <v>10</v>
      </c>
      <c r="E44" s="123">
        <v>45</v>
      </c>
      <c r="F44" s="23">
        <v>15.111000000000001</v>
      </c>
      <c r="G44" s="24">
        <v>3</v>
      </c>
      <c r="H44" s="25"/>
      <c r="I44" s="123"/>
      <c r="J44" s="124"/>
      <c r="K44" s="125"/>
    </row>
    <row r="45" spans="1:11">
      <c r="A45" s="8">
        <v>41</v>
      </c>
      <c r="B45" s="9" t="s">
        <v>1939</v>
      </c>
      <c r="C45" s="9" t="s">
        <v>2169</v>
      </c>
      <c r="D45" s="123">
        <v>25</v>
      </c>
      <c r="E45" s="123">
        <v>50</v>
      </c>
      <c r="F45" s="23">
        <v>15.111000000000001</v>
      </c>
      <c r="G45" s="24">
        <v>2</v>
      </c>
      <c r="H45" s="25"/>
      <c r="I45" s="123"/>
      <c r="J45" s="124"/>
      <c r="K45" s="125"/>
    </row>
    <row r="46" spans="1:11">
      <c r="A46" s="8">
        <v>42</v>
      </c>
      <c r="B46" s="9" t="s">
        <v>1869</v>
      </c>
      <c r="C46" s="9" t="s">
        <v>2167</v>
      </c>
      <c r="D46" s="123">
        <v>5</v>
      </c>
      <c r="E46" s="123">
        <v>20</v>
      </c>
      <c r="F46" s="23">
        <v>15.111000000000001</v>
      </c>
      <c r="G46" s="24">
        <v>9</v>
      </c>
      <c r="H46" s="25"/>
      <c r="I46" s="123"/>
      <c r="J46" s="124"/>
      <c r="K46" s="125"/>
    </row>
    <row r="47" spans="1:11">
      <c r="A47" s="8">
        <v>43</v>
      </c>
      <c r="B47" s="9" t="s">
        <v>1879</v>
      </c>
      <c r="C47" s="9" t="s">
        <v>2167</v>
      </c>
      <c r="D47" s="123">
        <v>1</v>
      </c>
      <c r="E47" s="123">
        <v>15</v>
      </c>
      <c r="F47" s="23">
        <v>15.111000000000001</v>
      </c>
      <c r="G47" s="24">
        <v>3</v>
      </c>
      <c r="H47" s="25"/>
      <c r="I47" s="123"/>
      <c r="J47" s="124"/>
      <c r="K47" s="125"/>
    </row>
    <row r="48" spans="1:11">
      <c r="A48" s="8">
        <v>44</v>
      </c>
      <c r="B48" s="9" t="s">
        <v>1868</v>
      </c>
      <c r="C48" s="9" t="s">
        <v>2169</v>
      </c>
      <c r="D48" s="123">
        <v>2</v>
      </c>
      <c r="E48" s="123">
        <v>10</v>
      </c>
      <c r="F48" s="23">
        <v>15.111000000000001</v>
      </c>
      <c r="G48" s="24">
        <v>1</v>
      </c>
      <c r="H48" s="25"/>
      <c r="I48" s="123"/>
      <c r="J48" s="124"/>
      <c r="K48" s="125"/>
    </row>
    <row r="49" spans="1:11">
      <c r="A49" s="8">
        <v>45</v>
      </c>
      <c r="B49" s="9" t="s">
        <v>1899</v>
      </c>
      <c r="C49" s="9" t="s">
        <v>2167</v>
      </c>
      <c r="D49" s="123">
        <v>3</v>
      </c>
      <c r="E49" s="123">
        <v>25</v>
      </c>
      <c r="F49" s="23" t="s">
        <v>1931</v>
      </c>
      <c r="G49" s="24">
        <v>4</v>
      </c>
      <c r="H49" s="25"/>
      <c r="I49" s="123"/>
      <c r="J49" s="124"/>
      <c r="K49" s="125"/>
    </row>
  </sheetData>
  <phoneticPr fontId="0" type="noConversion"/>
  <pageMargins left="0.75" right="0.75" top="1" bottom="1" header="0.5" footer="0.5"/>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4"/>
  <sheetViews>
    <sheetView workbookViewId="0">
      <selection activeCell="C11" sqref="C11"/>
    </sheetView>
  </sheetViews>
  <sheetFormatPr defaultRowHeight="15"/>
  <cols>
    <col min="1" max="1" width="10.85546875" customWidth="1"/>
    <col min="2" max="2" width="31.140625" customWidth="1"/>
  </cols>
  <sheetData>
    <row r="1" spans="1:2">
      <c r="B1" s="213" t="s">
        <v>2442</v>
      </c>
    </row>
    <row r="2" spans="1:2">
      <c r="A2" t="s">
        <v>2443</v>
      </c>
      <c r="B2" t="str">
        <f>LOWER(B1)</f>
        <v>i love you</v>
      </c>
    </row>
    <row r="3" spans="1:2">
      <c r="A3" t="s">
        <v>2444</v>
      </c>
      <c r="B3" t="str">
        <f>UPPER(B1)</f>
        <v>I LOVE YOU</v>
      </c>
    </row>
    <row r="4" spans="1:2">
      <c r="A4" t="s">
        <v>2445</v>
      </c>
      <c r="B4" t="str">
        <f>PROPER(B1)</f>
        <v>I Love You</v>
      </c>
    </row>
  </sheetData>
  <phoneticPr fontId="58" type="noConversion"/>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41"/>
  <sheetViews>
    <sheetView workbookViewId="0">
      <selection activeCell="C1" sqref="C1"/>
    </sheetView>
  </sheetViews>
  <sheetFormatPr defaultColWidth="8.85546875" defaultRowHeight="12.75"/>
  <cols>
    <col min="1" max="1" width="29" style="129" customWidth="1"/>
    <col min="2" max="2" width="1.28515625" style="129" customWidth="1"/>
    <col min="3" max="3" width="31.28515625" style="129" customWidth="1"/>
    <col min="4" max="16384" width="8.85546875" style="129"/>
  </cols>
  <sheetData>
    <row r="1" spans="1:3" ht="15">
      <c r="A1"/>
      <c r="C1"/>
    </row>
    <row r="2" spans="1:3" ht="15.75" thickBot="1">
      <c r="A2"/>
    </row>
    <row r="3" spans="1:3" ht="15.75" thickBot="1">
      <c r="A3"/>
      <c r="C3"/>
    </row>
    <row r="4" spans="1:3" ht="15">
      <c r="A4"/>
      <c r="C4"/>
    </row>
    <row r="5" spans="1:3" ht="15">
      <c r="C5"/>
    </row>
    <row r="6" spans="1:3" ht="15.75" thickBot="1">
      <c r="C6"/>
    </row>
    <row r="7" spans="1:3" ht="15">
      <c r="A7"/>
      <c r="C7"/>
    </row>
    <row r="8" spans="1:3" ht="15">
      <c r="A8"/>
      <c r="C8"/>
    </row>
    <row r="9" spans="1:3" ht="15">
      <c r="A9"/>
      <c r="C9"/>
    </row>
    <row r="10" spans="1:3" ht="15">
      <c r="A10"/>
      <c r="C10"/>
    </row>
    <row r="11" spans="1:3" ht="15.75" thickBot="1">
      <c r="A11"/>
      <c r="C11"/>
    </row>
    <row r="12" spans="1:3" ht="15">
      <c r="C12"/>
    </row>
    <row r="13" spans="1:3" ht="15.75" thickBot="1">
      <c r="C13"/>
    </row>
    <row r="14" spans="1:3" ht="15.75" thickBot="1">
      <c r="A14"/>
      <c r="C14"/>
    </row>
    <row r="15" spans="1:3" ht="15">
      <c r="A15"/>
    </row>
    <row r="16" spans="1:3" ht="15.75" thickBot="1">
      <c r="A16"/>
    </row>
    <row r="17" spans="1:3" ht="15.75" thickBot="1">
      <c r="A17"/>
      <c r="C17"/>
    </row>
    <row r="18" spans="1:3" ht="15">
      <c r="C18"/>
    </row>
    <row r="19" spans="1:3" ht="15">
      <c r="C19"/>
    </row>
    <row r="20" spans="1:3" ht="15">
      <c r="A20"/>
      <c r="C20"/>
    </row>
    <row r="21" spans="1:3" ht="15">
      <c r="A21"/>
      <c r="C21"/>
    </row>
    <row r="22" spans="1:3" ht="15">
      <c r="A22"/>
      <c r="C22"/>
    </row>
    <row r="23" spans="1:3" ht="15">
      <c r="A23"/>
      <c r="C23"/>
    </row>
    <row r="24" spans="1:3" ht="15">
      <c r="A24"/>
    </row>
    <row r="25" spans="1:3" ht="15">
      <c r="A25"/>
    </row>
    <row r="26" spans="1:3" ht="15.75" thickBot="1">
      <c r="A26"/>
      <c r="C26"/>
    </row>
    <row r="27" spans="1:3" ht="15">
      <c r="A27"/>
      <c r="C27"/>
    </row>
    <row r="28" spans="1:3" ht="15">
      <c r="A28"/>
      <c r="C28"/>
    </row>
    <row r="29" spans="1:3" ht="15">
      <c r="A29"/>
      <c r="C29"/>
    </row>
    <row r="30" spans="1:3" ht="15">
      <c r="A30"/>
      <c r="C30"/>
    </row>
    <row r="31" spans="1:3" ht="15">
      <c r="A31"/>
      <c r="C31"/>
    </row>
    <row r="32" spans="1:3" ht="15">
      <c r="A32"/>
      <c r="C32"/>
    </row>
    <row r="33" spans="1:3" ht="15">
      <c r="A33"/>
      <c r="C33"/>
    </row>
    <row r="34" spans="1:3" ht="15">
      <c r="A34"/>
      <c r="C34"/>
    </row>
    <row r="35" spans="1:3" ht="15">
      <c r="A35"/>
      <c r="C35"/>
    </row>
    <row r="36" spans="1:3" ht="15">
      <c r="A36"/>
      <c r="C36"/>
    </row>
    <row r="37" spans="1:3" ht="15">
      <c r="A37"/>
    </row>
    <row r="38" spans="1:3" ht="15">
      <c r="A38"/>
    </row>
    <row r="39" spans="1:3" ht="15">
      <c r="A39"/>
      <c r="C39"/>
    </row>
    <row r="40" spans="1:3" ht="15">
      <c r="A40"/>
      <c r="C40"/>
    </row>
    <row r="41" spans="1:3" ht="15">
      <c r="A41"/>
      <c r="C41"/>
    </row>
  </sheetData>
  <sheetProtection password="8863" sheet="1" objects="1"/>
  <phoneticPr fontId="15"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I40"/>
  <sheetViews>
    <sheetView workbookViewId="0">
      <selection activeCell="G9" sqref="G9"/>
    </sheetView>
  </sheetViews>
  <sheetFormatPr defaultRowHeight="15.75"/>
  <cols>
    <col min="1" max="1" width="5.140625" style="2" customWidth="1"/>
    <col min="2" max="2" width="13" style="2" customWidth="1"/>
    <col min="3" max="3" width="21.85546875" style="2" bestFit="1" customWidth="1"/>
    <col min="4" max="4" width="11.28515625" style="2" customWidth="1"/>
    <col min="5" max="5" width="17.7109375" style="1" customWidth="1"/>
    <col min="6" max="6" width="9.140625" style="2"/>
    <col min="7" max="7" width="12.28515625" style="2" customWidth="1"/>
    <col min="8" max="8" width="12.85546875" style="2" bestFit="1" customWidth="1"/>
    <col min="9" max="9" width="12.85546875" style="2" customWidth="1"/>
    <col min="10" max="16384" width="9.140625" style="2"/>
  </cols>
  <sheetData>
    <row r="1" spans="1:9">
      <c r="D1" s="3" t="s">
        <v>1903</v>
      </c>
      <c r="H1" s="15"/>
    </row>
    <row r="2" spans="1:9">
      <c r="D2" s="3" t="s">
        <v>1864</v>
      </c>
      <c r="H2" s="3" t="s">
        <v>1862</v>
      </c>
    </row>
    <row r="4" spans="1:9" s="17" customFormat="1" ht="32.25" customHeight="1">
      <c r="A4" s="16" t="s">
        <v>1863</v>
      </c>
      <c r="B4" s="16" t="s">
        <v>1904</v>
      </c>
      <c r="C4" s="16" t="s">
        <v>1865</v>
      </c>
      <c r="D4" s="10" t="s">
        <v>1905</v>
      </c>
      <c r="E4" s="16" t="s">
        <v>1866</v>
      </c>
      <c r="G4" s="10" t="s">
        <v>1905</v>
      </c>
      <c r="H4" s="16" t="s">
        <v>1866</v>
      </c>
      <c r="I4" s="10" t="s">
        <v>1906</v>
      </c>
    </row>
    <row r="5" spans="1:9">
      <c r="A5" s="9">
        <v>1</v>
      </c>
      <c r="B5" s="18">
        <v>39419</v>
      </c>
      <c r="C5" s="11" t="s">
        <v>1871</v>
      </c>
      <c r="D5" s="19" t="s">
        <v>1907</v>
      </c>
      <c r="E5" s="12"/>
      <c r="G5" s="19" t="s">
        <v>1908</v>
      </c>
      <c r="H5" s="12"/>
      <c r="I5" s="20"/>
    </row>
    <row r="6" spans="1:9">
      <c r="A6" s="9">
        <v>2</v>
      </c>
      <c r="B6" s="18">
        <v>39419</v>
      </c>
      <c r="C6" s="11" t="s">
        <v>1890</v>
      </c>
      <c r="D6" s="19" t="s">
        <v>1909</v>
      </c>
      <c r="E6" s="12"/>
      <c r="G6" s="19" t="s">
        <v>1909</v>
      </c>
      <c r="H6" s="12"/>
      <c r="I6" s="20"/>
    </row>
    <row r="7" spans="1:9">
      <c r="A7" s="9">
        <v>3</v>
      </c>
      <c r="B7" s="18">
        <v>39419</v>
      </c>
      <c r="C7" s="11" t="s">
        <v>1892</v>
      </c>
      <c r="D7" s="19" t="s">
        <v>1908</v>
      </c>
      <c r="E7" s="12"/>
      <c r="G7" s="19" t="s">
        <v>1907</v>
      </c>
      <c r="H7" s="12"/>
      <c r="I7" s="20"/>
    </row>
    <row r="8" spans="1:9">
      <c r="A8" s="9">
        <v>4</v>
      </c>
      <c r="B8" s="18">
        <v>39420</v>
      </c>
      <c r="C8" s="11" t="s">
        <v>1878</v>
      </c>
      <c r="D8" s="19" t="s">
        <v>1910</v>
      </c>
      <c r="E8" s="12"/>
      <c r="G8" s="19" t="s">
        <v>1910</v>
      </c>
      <c r="H8" s="12"/>
      <c r="I8" s="20"/>
    </row>
    <row r="9" spans="1:9">
      <c r="A9" s="9">
        <v>5</v>
      </c>
      <c r="B9" s="18">
        <v>39420</v>
      </c>
      <c r="C9" s="11" t="s">
        <v>1897</v>
      </c>
      <c r="D9" s="19" t="s">
        <v>1910</v>
      </c>
      <c r="E9" s="12"/>
      <c r="H9" s="12"/>
      <c r="I9" s="12"/>
    </row>
    <row r="10" spans="1:9">
      <c r="A10" s="9">
        <v>6</v>
      </c>
      <c r="B10" s="18">
        <v>39420</v>
      </c>
      <c r="C10" s="11" t="s">
        <v>1888</v>
      </c>
      <c r="D10" s="19" t="s">
        <v>1907</v>
      </c>
      <c r="E10" s="12"/>
    </row>
    <row r="11" spans="1:9">
      <c r="A11" s="9">
        <v>7</v>
      </c>
      <c r="B11" s="18">
        <v>39421</v>
      </c>
      <c r="C11" s="11" t="s">
        <v>1899</v>
      </c>
      <c r="D11" s="19" t="s">
        <v>1908</v>
      </c>
      <c r="E11" s="12"/>
    </row>
    <row r="12" spans="1:9">
      <c r="A12" s="9">
        <v>8</v>
      </c>
      <c r="B12" s="18">
        <v>39422</v>
      </c>
      <c r="C12" s="11" t="s">
        <v>1876</v>
      </c>
      <c r="D12" s="19" t="s">
        <v>1909</v>
      </c>
      <c r="E12" s="12"/>
    </row>
    <row r="13" spans="1:9">
      <c r="A13" s="9">
        <v>9</v>
      </c>
      <c r="B13" s="18">
        <v>39427</v>
      </c>
      <c r="C13" s="11" t="s">
        <v>1895</v>
      </c>
      <c r="D13" s="19" t="s">
        <v>1910</v>
      </c>
      <c r="E13" s="12"/>
    </row>
    <row r="14" spans="1:9">
      <c r="A14" s="9">
        <v>10</v>
      </c>
      <c r="B14" s="18">
        <v>39427</v>
      </c>
      <c r="C14" s="11" t="s">
        <v>1886</v>
      </c>
      <c r="D14" s="19" t="s">
        <v>1909</v>
      </c>
      <c r="E14" s="12"/>
    </row>
    <row r="15" spans="1:9">
      <c r="A15" s="9">
        <v>11</v>
      </c>
      <c r="B15" s="18">
        <v>39427</v>
      </c>
      <c r="C15" s="11" t="s">
        <v>1893</v>
      </c>
      <c r="D15" s="19" t="s">
        <v>1909</v>
      </c>
      <c r="E15" s="12"/>
    </row>
    <row r="16" spans="1:9">
      <c r="A16" s="9">
        <v>12</v>
      </c>
      <c r="B16" s="18">
        <v>39428</v>
      </c>
      <c r="C16" s="11" t="s">
        <v>1879</v>
      </c>
      <c r="D16" s="19" t="s">
        <v>1908</v>
      </c>
      <c r="E16" s="12"/>
    </row>
    <row r="17" spans="1:5">
      <c r="A17" s="9">
        <v>13</v>
      </c>
      <c r="B17" s="18">
        <v>39429</v>
      </c>
      <c r="C17" s="11" t="s">
        <v>1896</v>
      </c>
      <c r="D17" s="19" t="s">
        <v>1909</v>
      </c>
      <c r="E17" s="12"/>
    </row>
    <row r="18" spans="1:5">
      <c r="A18" s="9">
        <v>14</v>
      </c>
      <c r="B18" s="18">
        <v>39430</v>
      </c>
      <c r="C18" s="11" t="s">
        <v>1880</v>
      </c>
      <c r="D18" s="19" t="s">
        <v>1907</v>
      </c>
      <c r="E18" s="12"/>
    </row>
    <row r="19" spans="1:5">
      <c r="A19" s="9">
        <v>15</v>
      </c>
      <c r="B19" s="18">
        <v>39433</v>
      </c>
      <c r="C19" s="11" t="s">
        <v>1868</v>
      </c>
      <c r="D19" s="19" t="s">
        <v>1910</v>
      </c>
      <c r="E19" s="12"/>
    </row>
    <row r="20" spans="1:5">
      <c r="A20" s="9">
        <v>16</v>
      </c>
      <c r="B20" s="18">
        <v>39433</v>
      </c>
      <c r="C20" s="11" t="s">
        <v>1898</v>
      </c>
      <c r="D20" s="19" t="s">
        <v>1907</v>
      </c>
      <c r="E20" s="12"/>
    </row>
    <row r="21" spans="1:5">
      <c r="A21" s="9">
        <v>17</v>
      </c>
      <c r="B21" s="18">
        <v>39433</v>
      </c>
      <c r="C21" s="11" t="s">
        <v>1869</v>
      </c>
      <c r="D21" s="19" t="s">
        <v>1908</v>
      </c>
      <c r="E21" s="12"/>
    </row>
    <row r="22" spans="1:5">
      <c r="A22" s="9">
        <v>18</v>
      </c>
      <c r="B22" s="18">
        <v>39434</v>
      </c>
      <c r="C22" s="11" t="s">
        <v>1873</v>
      </c>
      <c r="D22" s="19" t="s">
        <v>1909</v>
      </c>
      <c r="E22" s="12"/>
    </row>
    <row r="23" spans="1:5">
      <c r="A23" s="9">
        <v>19</v>
      </c>
      <c r="B23" s="18">
        <v>39435</v>
      </c>
      <c r="C23" s="11" t="s">
        <v>1894</v>
      </c>
      <c r="D23" s="19" t="s">
        <v>1907</v>
      </c>
      <c r="E23" s="12"/>
    </row>
    <row r="24" spans="1:5">
      <c r="A24" s="9">
        <v>20</v>
      </c>
      <c r="B24" s="18">
        <v>39436</v>
      </c>
      <c r="C24" s="11" t="s">
        <v>1902</v>
      </c>
      <c r="D24" s="19" t="s">
        <v>1907</v>
      </c>
      <c r="E24" s="12"/>
    </row>
    <row r="25" spans="1:5">
      <c r="A25" s="9">
        <v>21</v>
      </c>
      <c r="B25" s="18">
        <v>39436</v>
      </c>
      <c r="C25" s="11" t="s">
        <v>1881</v>
      </c>
      <c r="D25" s="19" t="s">
        <v>1908</v>
      </c>
      <c r="E25" s="12"/>
    </row>
    <row r="26" spans="1:5">
      <c r="A26" s="9">
        <v>22</v>
      </c>
      <c r="B26" s="18">
        <v>39437</v>
      </c>
      <c r="C26" s="11" t="s">
        <v>1874</v>
      </c>
      <c r="D26" s="19" t="s">
        <v>1909</v>
      </c>
      <c r="E26" s="12"/>
    </row>
    <row r="27" spans="1:5">
      <c r="A27" s="9">
        <v>23</v>
      </c>
      <c r="B27" s="18">
        <v>39441</v>
      </c>
      <c r="C27" s="11" t="s">
        <v>1885</v>
      </c>
      <c r="D27" s="19" t="s">
        <v>1910</v>
      </c>
      <c r="E27" s="12"/>
    </row>
    <row r="28" spans="1:5">
      <c r="A28" s="9">
        <v>24</v>
      </c>
      <c r="B28" s="18">
        <v>39441</v>
      </c>
      <c r="C28" s="11" t="s">
        <v>1889</v>
      </c>
      <c r="D28" s="19" t="s">
        <v>1907</v>
      </c>
      <c r="E28" s="12"/>
    </row>
    <row r="29" spans="1:5">
      <c r="A29" s="9">
        <v>25</v>
      </c>
      <c r="B29" s="18">
        <v>39441</v>
      </c>
      <c r="C29" s="11" t="s">
        <v>1877</v>
      </c>
      <c r="D29" s="19" t="s">
        <v>1907</v>
      </c>
      <c r="E29" s="12"/>
    </row>
    <row r="30" spans="1:5">
      <c r="A30" s="9">
        <v>26</v>
      </c>
      <c r="B30" s="18">
        <v>39442</v>
      </c>
      <c r="C30" s="11" t="s">
        <v>1884</v>
      </c>
      <c r="D30" s="19" t="s">
        <v>1908</v>
      </c>
      <c r="E30" s="12"/>
    </row>
    <row r="31" spans="1:5">
      <c r="A31" s="9">
        <v>27</v>
      </c>
      <c r="B31" s="18">
        <v>39443</v>
      </c>
      <c r="C31" s="11" t="s">
        <v>1883</v>
      </c>
      <c r="D31" s="19" t="s">
        <v>1907</v>
      </c>
      <c r="E31" s="12"/>
    </row>
    <row r="32" spans="1:5">
      <c r="A32" s="9">
        <v>28</v>
      </c>
      <c r="B32" s="18">
        <v>39443</v>
      </c>
      <c r="C32" s="11" t="s">
        <v>1887</v>
      </c>
      <c r="D32" s="19" t="s">
        <v>1909</v>
      </c>
      <c r="E32" s="12"/>
    </row>
    <row r="33" spans="1:5">
      <c r="A33" s="9">
        <v>29</v>
      </c>
      <c r="B33" s="18">
        <v>39443</v>
      </c>
      <c r="C33" s="11" t="s">
        <v>1872</v>
      </c>
      <c r="D33" s="19" t="s">
        <v>1908</v>
      </c>
      <c r="E33" s="12"/>
    </row>
    <row r="34" spans="1:5">
      <c r="A34" s="9">
        <v>30</v>
      </c>
      <c r="B34" s="18">
        <v>39444</v>
      </c>
      <c r="C34" s="11" t="s">
        <v>1901</v>
      </c>
      <c r="D34" s="19" t="s">
        <v>1910</v>
      </c>
      <c r="E34" s="12"/>
    </row>
    <row r="35" spans="1:5">
      <c r="A35" s="9">
        <v>31</v>
      </c>
      <c r="B35" s="18">
        <v>39444</v>
      </c>
      <c r="C35" s="11" t="s">
        <v>1870</v>
      </c>
      <c r="D35" s="19" t="s">
        <v>1907</v>
      </c>
      <c r="E35" s="12"/>
    </row>
    <row r="36" spans="1:5">
      <c r="A36" s="9">
        <v>32</v>
      </c>
      <c r="B36" s="18">
        <v>39444</v>
      </c>
      <c r="C36" s="11" t="s">
        <v>1900</v>
      </c>
      <c r="D36" s="19" t="s">
        <v>1907</v>
      </c>
      <c r="E36" s="12"/>
    </row>
    <row r="37" spans="1:5">
      <c r="A37" s="9">
        <v>33</v>
      </c>
      <c r="B37" s="18">
        <v>39444</v>
      </c>
      <c r="C37" s="11" t="s">
        <v>1882</v>
      </c>
      <c r="D37" s="19" t="s">
        <v>1909</v>
      </c>
      <c r="E37" s="12"/>
    </row>
    <row r="38" spans="1:5">
      <c r="A38" s="9">
        <v>34</v>
      </c>
      <c r="B38" s="18">
        <v>39444</v>
      </c>
      <c r="C38" s="11" t="s">
        <v>1891</v>
      </c>
      <c r="D38" s="19" t="s">
        <v>1909</v>
      </c>
      <c r="E38" s="12"/>
    </row>
    <row r="39" spans="1:5">
      <c r="A39" s="9">
        <v>35</v>
      </c>
      <c r="B39" s="18">
        <v>39444</v>
      </c>
      <c r="C39" s="11" t="s">
        <v>1875</v>
      </c>
      <c r="D39" s="19" t="s">
        <v>1908</v>
      </c>
      <c r="E39" s="12"/>
    </row>
    <row r="40" spans="1:5">
      <c r="E40" s="12"/>
    </row>
  </sheetData>
  <phoneticPr fontId="0" type="noConversion"/>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J58"/>
  <sheetViews>
    <sheetView topLeftCell="A10" workbookViewId="0">
      <selection activeCell="J20" sqref="J20"/>
    </sheetView>
  </sheetViews>
  <sheetFormatPr defaultRowHeight="15"/>
  <cols>
    <col min="1" max="1" width="4" style="35" customWidth="1"/>
    <col min="2" max="2" width="21" style="36" bestFit="1" customWidth="1"/>
    <col min="3" max="3" width="16.28515625" style="36" bestFit="1" customWidth="1"/>
    <col min="4" max="4" width="13.28515625" style="36" bestFit="1" customWidth="1"/>
    <col min="5" max="5" width="14.28515625" style="36" customWidth="1"/>
    <col min="6" max="6" width="11.7109375" style="36" customWidth="1"/>
    <col min="7" max="7" width="6.140625" style="36" customWidth="1"/>
    <col min="8" max="8" width="16.28515625" style="36" bestFit="1" customWidth="1"/>
    <col min="9" max="9" width="19.140625" style="36" customWidth="1"/>
    <col min="10" max="10" width="12.28515625" style="36" bestFit="1" customWidth="1"/>
    <col min="11" max="16384" width="9.140625" style="36"/>
  </cols>
  <sheetData>
    <row r="1" spans="1:10">
      <c r="D1" s="37" t="s">
        <v>1940</v>
      </c>
    </row>
    <row r="2" spans="1:10">
      <c r="D2" s="37" t="s">
        <v>1941</v>
      </c>
    </row>
    <row r="3" spans="1:10">
      <c r="C3" s="35"/>
      <c r="D3" s="35"/>
      <c r="E3" s="35"/>
      <c r="F3" s="35"/>
      <c r="H3" s="38" t="s">
        <v>1942</v>
      </c>
    </row>
    <row r="4" spans="1:10" ht="29.25" customHeight="1">
      <c r="A4" s="21" t="s">
        <v>1863</v>
      </c>
      <c r="B4" s="21" t="s">
        <v>1865</v>
      </c>
      <c r="C4" s="21" t="s">
        <v>1943</v>
      </c>
      <c r="D4" s="21" t="s">
        <v>1944</v>
      </c>
      <c r="E4" s="21" t="s">
        <v>1945</v>
      </c>
      <c r="F4" s="21" t="s">
        <v>1946</v>
      </c>
      <c r="H4" s="21" t="s">
        <v>1943</v>
      </c>
      <c r="I4" s="21" t="s">
        <v>1947</v>
      </c>
    </row>
    <row r="5" spans="1:10">
      <c r="A5" s="39">
        <v>1</v>
      </c>
      <c r="B5" s="40" t="s">
        <v>1871</v>
      </c>
      <c r="C5" s="40" t="s">
        <v>1948</v>
      </c>
      <c r="D5" s="39"/>
      <c r="E5" s="39">
        <v>285</v>
      </c>
      <c r="F5" s="39"/>
      <c r="H5" s="40" t="s">
        <v>1948</v>
      </c>
      <c r="I5" s="40">
        <v>260</v>
      </c>
    </row>
    <row r="6" spans="1:10">
      <c r="A6" s="39">
        <v>2</v>
      </c>
      <c r="B6" s="40" t="s">
        <v>1890</v>
      </c>
      <c r="C6" s="40" t="s">
        <v>1949</v>
      </c>
      <c r="D6" s="39"/>
      <c r="E6" s="39">
        <v>300</v>
      </c>
      <c r="F6" s="39"/>
      <c r="H6" s="40" t="s">
        <v>1949</v>
      </c>
      <c r="I6" s="40">
        <v>280</v>
      </c>
    </row>
    <row r="7" spans="1:10">
      <c r="A7" s="39">
        <v>3</v>
      </c>
      <c r="B7" s="40" t="s">
        <v>1875</v>
      </c>
      <c r="C7" s="40" t="s">
        <v>1950</v>
      </c>
      <c r="D7" s="39"/>
      <c r="E7" s="39">
        <v>280</v>
      </c>
      <c r="F7" s="39"/>
      <c r="H7" s="40" t="s">
        <v>1951</v>
      </c>
      <c r="I7" s="40">
        <v>285</v>
      </c>
    </row>
    <row r="8" spans="1:10">
      <c r="A8" s="39">
        <v>4</v>
      </c>
      <c r="B8" s="40" t="s">
        <v>1883</v>
      </c>
      <c r="C8" s="40" t="s">
        <v>1951</v>
      </c>
      <c r="D8" s="39"/>
      <c r="E8" s="39">
        <v>200</v>
      </c>
      <c r="F8" s="39"/>
      <c r="H8" s="40" t="s">
        <v>1950</v>
      </c>
      <c r="I8" s="40">
        <v>300</v>
      </c>
    </row>
    <row r="9" spans="1:10">
      <c r="A9" s="39">
        <v>5</v>
      </c>
      <c r="B9" s="40" t="s">
        <v>1921</v>
      </c>
      <c r="C9" s="40" t="s">
        <v>1952</v>
      </c>
      <c r="D9" s="39"/>
      <c r="E9" s="39">
        <v>220</v>
      </c>
      <c r="F9" s="39"/>
      <c r="H9" s="40" t="s">
        <v>1952</v>
      </c>
      <c r="I9" s="40">
        <v>130</v>
      </c>
    </row>
    <row r="10" spans="1:10">
      <c r="A10" s="39">
        <v>6</v>
      </c>
      <c r="B10" s="40" t="s">
        <v>1881</v>
      </c>
      <c r="C10" s="40" t="s">
        <v>1948</v>
      </c>
      <c r="D10" s="39"/>
      <c r="E10" s="39">
        <v>350</v>
      </c>
      <c r="F10" s="39"/>
    </row>
    <row r="11" spans="1:10">
      <c r="A11" s="39">
        <v>7</v>
      </c>
      <c r="B11" s="40" t="s">
        <v>1924</v>
      </c>
      <c r="C11" s="40" t="s">
        <v>1949</v>
      </c>
      <c r="D11" s="39"/>
      <c r="E11" s="39">
        <v>250</v>
      </c>
      <c r="F11" s="39"/>
    </row>
    <row r="12" spans="1:10" ht="14.25" customHeight="1">
      <c r="A12" s="39">
        <v>8</v>
      </c>
      <c r="B12" s="40" t="s">
        <v>1925</v>
      </c>
      <c r="C12" s="40" t="s">
        <v>1950</v>
      </c>
      <c r="D12" s="39"/>
      <c r="E12" s="39">
        <v>360</v>
      </c>
      <c r="F12" s="39"/>
      <c r="I12" s="37" t="s">
        <v>1862</v>
      </c>
    </row>
    <row r="13" spans="1:10" ht="15" customHeight="1">
      <c r="A13" s="39">
        <v>9</v>
      </c>
      <c r="B13" s="40" t="s">
        <v>1886</v>
      </c>
      <c r="C13" s="40" t="s">
        <v>1949</v>
      </c>
      <c r="D13" s="39"/>
      <c r="E13" s="39">
        <v>250</v>
      </c>
      <c r="F13" s="39"/>
      <c r="H13" s="21" t="s">
        <v>1943</v>
      </c>
      <c r="I13" s="21" t="s">
        <v>1953</v>
      </c>
      <c r="J13" s="21" t="s">
        <v>1946</v>
      </c>
    </row>
    <row r="14" spans="1:10">
      <c r="A14" s="39">
        <v>10</v>
      </c>
      <c r="B14" s="40" t="s">
        <v>1927</v>
      </c>
      <c r="C14" s="40" t="s">
        <v>1948</v>
      </c>
      <c r="D14" s="39"/>
      <c r="E14" s="39">
        <v>340</v>
      </c>
      <c r="F14" s="39"/>
      <c r="H14" s="40" t="s">
        <v>1948</v>
      </c>
      <c r="I14" s="39"/>
      <c r="J14" s="40"/>
    </row>
    <row r="15" spans="1:10">
      <c r="A15" s="39">
        <v>11</v>
      </c>
      <c r="B15" s="40" t="s">
        <v>1928</v>
      </c>
      <c r="C15" s="40" t="s">
        <v>1948</v>
      </c>
      <c r="D15" s="39"/>
      <c r="E15" s="39">
        <v>300</v>
      </c>
      <c r="F15" s="39"/>
      <c r="H15" s="40" t="s">
        <v>1949</v>
      </c>
      <c r="I15" s="39"/>
      <c r="J15" s="40"/>
    </row>
    <row r="16" spans="1:10">
      <c r="A16" s="39">
        <v>12</v>
      </c>
      <c r="B16" s="40" t="s">
        <v>1888</v>
      </c>
      <c r="C16" s="40" t="s">
        <v>1948</v>
      </c>
      <c r="D16" s="39"/>
      <c r="E16" s="39">
        <v>400</v>
      </c>
      <c r="F16" s="39"/>
      <c r="H16" s="40" t="s">
        <v>1951</v>
      </c>
      <c r="I16" s="39"/>
      <c r="J16" s="40"/>
    </row>
    <row r="17" spans="1:10">
      <c r="A17" s="39">
        <v>13</v>
      </c>
      <c r="B17" s="40" t="s">
        <v>1894</v>
      </c>
      <c r="C17" s="40" t="s">
        <v>1948</v>
      </c>
      <c r="D17" s="39"/>
      <c r="E17" s="39">
        <v>200</v>
      </c>
      <c r="F17" s="39"/>
      <c r="H17" s="40" t="s">
        <v>1950</v>
      </c>
      <c r="I17" s="39"/>
      <c r="J17" s="40"/>
    </row>
    <row r="18" spans="1:10">
      <c r="A18" s="39">
        <v>14</v>
      </c>
      <c r="B18" s="40" t="s">
        <v>1882</v>
      </c>
      <c r="C18" s="40" t="s">
        <v>1948</v>
      </c>
      <c r="D18" s="39"/>
      <c r="E18" s="39">
        <v>300</v>
      </c>
      <c r="F18" s="39"/>
      <c r="H18" s="40" t="s">
        <v>1952</v>
      </c>
      <c r="I18" s="39"/>
      <c r="J18" s="40"/>
    </row>
    <row r="19" spans="1:10">
      <c r="A19" s="39">
        <v>15</v>
      </c>
      <c r="B19" s="40" t="s">
        <v>1880</v>
      </c>
      <c r="C19" s="40" t="s">
        <v>1949</v>
      </c>
      <c r="D19" s="39"/>
      <c r="E19" s="39">
        <v>320</v>
      </c>
      <c r="F19" s="39"/>
    </row>
    <row r="20" spans="1:10">
      <c r="A20" s="39">
        <v>16</v>
      </c>
      <c r="B20" s="40" t="s">
        <v>1876</v>
      </c>
      <c r="C20" s="40" t="s">
        <v>1951</v>
      </c>
      <c r="D20" s="39"/>
      <c r="E20" s="39">
        <v>150</v>
      </c>
      <c r="F20" s="39"/>
      <c r="I20" s="36" t="s">
        <v>2440</v>
      </c>
    </row>
    <row r="21" spans="1:10">
      <c r="A21" s="39">
        <v>17</v>
      </c>
      <c r="B21" s="40" t="s">
        <v>1929</v>
      </c>
      <c r="C21" s="40" t="s">
        <v>1951</v>
      </c>
      <c r="D21" s="39"/>
      <c r="E21" s="39">
        <v>400</v>
      </c>
      <c r="F21" s="39"/>
    </row>
    <row r="22" spans="1:10">
      <c r="A22" s="39">
        <v>18</v>
      </c>
      <c r="B22" s="40" t="s">
        <v>1930</v>
      </c>
      <c r="C22" s="40" t="s">
        <v>1948</v>
      </c>
      <c r="D22" s="39"/>
      <c r="E22" s="39">
        <v>410</v>
      </c>
      <c r="F22" s="39"/>
    </row>
    <row r="23" spans="1:10">
      <c r="A23" s="39">
        <v>19</v>
      </c>
      <c r="B23" s="40" t="s">
        <v>1932</v>
      </c>
      <c r="C23" s="40" t="s">
        <v>1948</v>
      </c>
      <c r="D23" s="39"/>
      <c r="E23" s="39">
        <v>310</v>
      </c>
      <c r="F23" s="39"/>
    </row>
    <row r="24" spans="1:10">
      <c r="A24" s="39">
        <v>20</v>
      </c>
      <c r="B24" s="40" t="s">
        <v>1901</v>
      </c>
      <c r="C24" s="40" t="s">
        <v>1949</v>
      </c>
      <c r="D24" s="39"/>
      <c r="E24" s="39">
        <v>220</v>
      </c>
      <c r="F24" s="39"/>
    </row>
    <row r="25" spans="1:10">
      <c r="A25" s="39">
        <v>21</v>
      </c>
      <c r="B25" s="40" t="s">
        <v>1872</v>
      </c>
      <c r="C25" s="40" t="s">
        <v>1949</v>
      </c>
      <c r="D25" s="39"/>
      <c r="E25" s="39">
        <v>300</v>
      </c>
      <c r="F25" s="39"/>
    </row>
    <row r="26" spans="1:10">
      <c r="A26" s="39">
        <v>22</v>
      </c>
      <c r="B26" s="40" t="s">
        <v>1887</v>
      </c>
      <c r="C26" s="40" t="s">
        <v>1949</v>
      </c>
      <c r="D26" s="39"/>
      <c r="E26" s="39">
        <v>400</v>
      </c>
      <c r="F26" s="39"/>
    </row>
    <row r="27" spans="1:10">
      <c r="A27" s="39">
        <v>23</v>
      </c>
      <c r="B27" s="40" t="s">
        <v>1933</v>
      </c>
      <c r="C27" s="40" t="s">
        <v>1948</v>
      </c>
      <c r="D27" s="39"/>
      <c r="E27" s="39">
        <v>200</v>
      </c>
      <c r="F27" s="39"/>
    </row>
    <row r="28" spans="1:10">
      <c r="A28" s="39">
        <v>24</v>
      </c>
      <c r="B28" s="40" t="s">
        <v>1902</v>
      </c>
      <c r="C28" s="40" t="s">
        <v>1948</v>
      </c>
      <c r="D28" s="39"/>
      <c r="E28" s="39">
        <v>300</v>
      </c>
      <c r="F28" s="39"/>
    </row>
    <row r="29" spans="1:10">
      <c r="A29" s="39">
        <v>25</v>
      </c>
      <c r="B29" s="40" t="s">
        <v>1935</v>
      </c>
      <c r="C29" s="40" t="s">
        <v>1948</v>
      </c>
      <c r="D29" s="39"/>
      <c r="E29" s="39">
        <v>320</v>
      </c>
      <c r="F29" s="39"/>
    </row>
    <row r="30" spans="1:10">
      <c r="A30" s="39">
        <v>26</v>
      </c>
      <c r="B30" s="40" t="s">
        <v>1900</v>
      </c>
      <c r="C30" s="40" t="s">
        <v>1948</v>
      </c>
      <c r="D30" s="39"/>
      <c r="E30" s="39">
        <v>150</v>
      </c>
      <c r="F30" s="39"/>
    </row>
    <row r="31" spans="1:10">
      <c r="A31" s="39">
        <v>27</v>
      </c>
      <c r="B31" s="40" t="s">
        <v>1936</v>
      </c>
      <c r="C31" s="40" t="s">
        <v>1952</v>
      </c>
      <c r="D31" s="39"/>
      <c r="E31" s="39">
        <v>170</v>
      </c>
      <c r="F31" s="39"/>
    </row>
    <row r="32" spans="1:10">
      <c r="A32" s="39">
        <v>28</v>
      </c>
      <c r="B32" s="40" t="s">
        <v>1885</v>
      </c>
      <c r="C32" s="40" t="s">
        <v>1949</v>
      </c>
      <c r="D32" s="39"/>
      <c r="E32" s="39">
        <v>410</v>
      </c>
      <c r="F32" s="39"/>
    </row>
    <row r="33" spans="1:6">
      <c r="A33" s="39">
        <v>29</v>
      </c>
      <c r="B33" s="40" t="s">
        <v>1897</v>
      </c>
      <c r="C33" s="40" t="s">
        <v>1951</v>
      </c>
      <c r="D33" s="39"/>
      <c r="E33" s="39">
        <v>310</v>
      </c>
      <c r="F33" s="39"/>
    </row>
    <row r="34" spans="1:6">
      <c r="A34" s="39">
        <v>30</v>
      </c>
      <c r="B34" s="40" t="s">
        <v>1874</v>
      </c>
      <c r="C34" s="40" t="s">
        <v>1949</v>
      </c>
      <c r="D34" s="39"/>
      <c r="E34" s="39">
        <v>220</v>
      </c>
      <c r="F34" s="39"/>
    </row>
    <row r="35" spans="1:6">
      <c r="A35" s="39">
        <v>31</v>
      </c>
      <c r="B35" s="40" t="s">
        <v>1877</v>
      </c>
      <c r="C35" s="40" t="s">
        <v>1948</v>
      </c>
      <c r="D35" s="39"/>
      <c r="E35" s="39">
        <v>400</v>
      </c>
      <c r="F35" s="39"/>
    </row>
    <row r="36" spans="1:6">
      <c r="A36" s="39">
        <v>32</v>
      </c>
      <c r="B36" s="40" t="s">
        <v>1889</v>
      </c>
      <c r="C36" s="40" t="s">
        <v>1952</v>
      </c>
      <c r="D36" s="39"/>
      <c r="E36" s="39">
        <v>350</v>
      </c>
      <c r="F36" s="39"/>
    </row>
    <row r="37" spans="1:6">
      <c r="A37" s="39">
        <v>33</v>
      </c>
      <c r="B37" s="40" t="s">
        <v>1893</v>
      </c>
      <c r="C37" s="40" t="s">
        <v>1948</v>
      </c>
      <c r="D37" s="39"/>
      <c r="E37" s="39">
        <v>310</v>
      </c>
      <c r="F37" s="39"/>
    </row>
    <row r="38" spans="1:6">
      <c r="A38" s="39">
        <v>34</v>
      </c>
      <c r="B38" s="40" t="s">
        <v>1873</v>
      </c>
      <c r="C38" s="40" t="s">
        <v>1948</v>
      </c>
      <c r="D38" s="39"/>
      <c r="E38" s="39">
        <v>220</v>
      </c>
      <c r="F38" s="39"/>
    </row>
    <row r="39" spans="1:6">
      <c r="A39" s="39">
        <v>35</v>
      </c>
      <c r="B39" s="40" t="s">
        <v>1896</v>
      </c>
      <c r="C39" s="40" t="s">
        <v>1948</v>
      </c>
      <c r="D39" s="39"/>
      <c r="E39" s="39">
        <v>300</v>
      </c>
      <c r="F39" s="39"/>
    </row>
    <row r="40" spans="1:6">
      <c r="A40" s="39">
        <v>36</v>
      </c>
      <c r="B40" s="40" t="s">
        <v>1937</v>
      </c>
      <c r="C40" s="40" t="s">
        <v>1948</v>
      </c>
      <c r="D40" s="39"/>
      <c r="E40" s="39">
        <v>400</v>
      </c>
      <c r="F40" s="39"/>
    </row>
    <row r="41" spans="1:6">
      <c r="A41" s="39">
        <v>37</v>
      </c>
      <c r="B41" s="40" t="s">
        <v>1884</v>
      </c>
      <c r="C41" s="40" t="s">
        <v>1948</v>
      </c>
      <c r="D41" s="39"/>
      <c r="E41" s="39">
        <v>200</v>
      </c>
      <c r="F41" s="39"/>
    </row>
    <row r="42" spans="1:6">
      <c r="A42" s="39">
        <v>38</v>
      </c>
      <c r="B42" s="40" t="s">
        <v>1898</v>
      </c>
      <c r="C42" s="40" t="s">
        <v>1949</v>
      </c>
      <c r="D42" s="39"/>
      <c r="E42" s="39">
        <v>300</v>
      </c>
      <c r="F42" s="39"/>
    </row>
    <row r="43" spans="1:6">
      <c r="A43" s="39">
        <v>39</v>
      </c>
      <c r="B43" s="40" t="s">
        <v>1938</v>
      </c>
      <c r="C43" s="40" t="s">
        <v>1951</v>
      </c>
      <c r="D43" s="39"/>
      <c r="E43" s="39">
        <v>220</v>
      </c>
      <c r="F43" s="39"/>
    </row>
    <row r="44" spans="1:6">
      <c r="A44" s="39">
        <v>40</v>
      </c>
      <c r="B44" s="40" t="s">
        <v>1939</v>
      </c>
      <c r="C44" s="40" t="s">
        <v>1951</v>
      </c>
      <c r="D44" s="39"/>
      <c r="E44" s="39">
        <v>300</v>
      </c>
      <c r="F44" s="39"/>
    </row>
    <row r="45" spans="1:6">
      <c r="A45" s="39">
        <v>41</v>
      </c>
      <c r="B45" s="40" t="s">
        <v>1869</v>
      </c>
      <c r="C45" s="40" t="s">
        <v>1952</v>
      </c>
      <c r="D45" s="39"/>
      <c r="E45" s="39">
        <v>200</v>
      </c>
      <c r="F45" s="39"/>
    </row>
    <row r="46" spans="1:6">
      <c r="A46" s="39">
        <v>42</v>
      </c>
      <c r="B46" s="40" t="s">
        <v>1879</v>
      </c>
      <c r="C46" s="40" t="s">
        <v>1948</v>
      </c>
      <c r="D46" s="39"/>
      <c r="E46" s="39">
        <v>200</v>
      </c>
      <c r="F46" s="39"/>
    </row>
    <row r="47" spans="1:6">
      <c r="A47" s="39">
        <v>43</v>
      </c>
      <c r="B47" s="40" t="s">
        <v>1868</v>
      </c>
      <c r="C47" s="40" t="s">
        <v>1952</v>
      </c>
      <c r="D47" s="39"/>
      <c r="E47" s="39">
        <v>300</v>
      </c>
      <c r="F47" s="39"/>
    </row>
    <row r="48" spans="1:6">
      <c r="A48" s="39">
        <v>44</v>
      </c>
      <c r="B48" s="40" t="s">
        <v>1899</v>
      </c>
      <c r="C48" s="40" t="s">
        <v>1948</v>
      </c>
      <c r="D48" s="39"/>
      <c r="E48" s="39">
        <v>400</v>
      </c>
      <c r="F48" s="39"/>
    </row>
    <row r="49" spans="1:9">
      <c r="A49" s="39">
        <v>45</v>
      </c>
      <c r="B49" s="40" t="s">
        <v>1878</v>
      </c>
      <c r="C49" s="40" t="s">
        <v>1949</v>
      </c>
      <c r="D49" s="39"/>
      <c r="E49" s="39">
        <v>310</v>
      </c>
      <c r="F49" s="39"/>
    </row>
    <row r="50" spans="1:9">
      <c r="A50" s="36"/>
      <c r="B50" s="212" t="s">
        <v>2440</v>
      </c>
      <c r="I50" s="36" t="s">
        <v>2441</v>
      </c>
    </row>
    <row r="51" spans="1:9">
      <c r="A51" s="36"/>
      <c r="B51" s="36" t="b">
        <f>AND(C5=$H$9,E5&gt;=D5*2)</f>
        <v>0</v>
      </c>
    </row>
    <row r="52" spans="1:9">
      <c r="A52" s="36"/>
    </row>
    <row r="53" spans="1:9">
      <c r="A53" s="36"/>
    </row>
    <row r="54" spans="1:9">
      <c r="A54" s="36"/>
    </row>
    <row r="55" spans="1:9">
      <c r="A55" s="36"/>
    </row>
    <row r="56" spans="1:9">
      <c r="A56" s="36"/>
    </row>
    <row r="57" spans="1:9">
      <c r="A57" s="36"/>
    </row>
    <row r="58" spans="1:9">
      <c r="A58" s="36"/>
    </row>
  </sheetData>
  <phoneticPr fontId="0" type="noConversion"/>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N36"/>
  <sheetViews>
    <sheetView tabSelected="1" workbookViewId="0">
      <selection activeCell="K18" sqref="K18"/>
    </sheetView>
  </sheetViews>
  <sheetFormatPr defaultRowHeight="12.75"/>
  <cols>
    <col min="1" max="1" width="13.85546875" style="31" customWidth="1"/>
    <col min="2" max="2" width="22" style="31" bestFit="1" customWidth="1"/>
    <col min="3" max="3" width="12" style="31" customWidth="1"/>
    <col min="4" max="4" width="20.7109375" style="31" customWidth="1"/>
    <col min="5" max="5" width="13.7109375" style="31" bestFit="1" customWidth="1"/>
    <col min="6" max="6" width="6.85546875" style="31" customWidth="1"/>
    <col min="7" max="7" width="15.7109375" style="31" bestFit="1" customWidth="1"/>
    <col min="8" max="8" width="12.42578125" style="31" bestFit="1" customWidth="1"/>
    <col min="9" max="9" width="12.7109375" style="31" bestFit="1" customWidth="1"/>
    <col min="10" max="16384" width="9.140625" style="31"/>
  </cols>
  <sheetData>
    <row r="1" spans="1:14" ht="15.75">
      <c r="C1" s="34" t="s">
        <v>1954</v>
      </c>
      <c r="D1" s="34"/>
      <c r="E1" s="41"/>
    </row>
    <row r="2" spans="1:14" ht="15.75">
      <c r="C2" s="34" t="s">
        <v>1955</v>
      </c>
      <c r="D2" s="34"/>
      <c r="E2" s="42"/>
    </row>
    <row r="3" spans="1:14" ht="15.75">
      <c r="C3" s="34" t="s">
        <v>1956</v>
      </c>
      <c r="D3" s="34"/>
    </row>
    <row r="4" spans="1:14" ht="15.75">
      <c r="H4" s="34" t="s">
        <v>1862</v>
      </c>
    </row>
    <row r="5" spans="1:14" s="33" customFormat="1" ht="15.75">
      <c r="A5" s="43" t="s">
        <v>1904</v>
      </c>
      <c r="B5" s="43" t="s">
        <v>1957</v>
      </c>
      <c r="C5" s="43" t="s">
        <v>1958</v>
      </c>
      <c r="D5" s="43" t="s">
        <v>1959</v>
      </c>
      <c r="E5" s="43" t="s">
        <v>1866</v>
      </c>
      <c r="G5" s="44" t="s">
        <v>1960</v>
      </c>
      <c r="H5" s="44" t="s">
        <v>1961</v>
      </c>
      <c r="I5" s="44" t="s">
        <v>1866</v>
      </c>
    </row>
    <row r="6" spans="1:14" ht="15.75">
      <c r="A6" s="45">
        <v>39264</v>
      </c>
      <c r="B6" s="32" t="s">
        <v>1962</v>
      </c>
      <c r="C6" s="46" t="s">
        <v>1963</v>
      </c>
      <c r="D6" s="47">
        <v>4</v>
      </c>
      <c r="E6" s="48"/>
      <c r="G6" s="46" t="s">
        <v>1964</v>
      </c>
      <c r="H6" s="46"/>
      <c r="I6" s="201"/>
      <c r="N6" s="31" t="s">
        <v>1965</v>
      </c>
    </row>
    <row r="7" spans="1:14" ht="15.75">
      <c r="A7" s="45">
        <v>39265</v>
      </c>
      <c r="B7" s="32" t="s">
        <v>1966</v>
      </c>
      <c r="C7" s="46" t="s">
        <v>1967</v>
      </c>
      <c r="D7" s="47">
        <v>5</v>
      </c>
      <c r="E7" s="48"/>
      <c r="G7" s="46" t="s">
        <v>1968</v>
      </c>
      <c r="H7" s="46"/>
      <c r="I7" s="201"/>
      <c r="N7" s="31" t="s">
        <v>1969</v>
      </c>
    </row>
    <row r="8" spans="1:14" ht="15.75">
      <c r="A8" s="45">
        <v>39266</v>
      </c>
      <c r="B8" s="32" t="s">
        <v>1970</v>
      </c>
      <c r="C8" s="46" t="s">
        <v>1971</v>
      </c>
      <c r="D8" s="47">
        <v>8</v>
      </c>
      <c r="E8" s="48"/>
      <c r="I8" s="49"/>
      <c r="N8" s="31" t="s">
        <v>1972</v>
      </c>
    </row>
    <row r="9" spans="1:14" ht="15.75">
      <c r="A9" s="45">
        <v>39266</v>
      </c>
      <c r="B9" s="32" t="s">
        <v>1973</v>
      </c>
      <c r="C9" s="46" t="s">
        <v>1974</v>
      </c>
      <c r="D9" s="47">
        <v>10</v>
      </c>
      <c r="E9" s="48"/>
      <c r="N9" s="31" t="s">
        <v>1975</v>
      </c>
    </row>
    <row r="10" spans="1:14" ht="15.75">
      <c r="A10" s="45">
        <v>39266</v>
      </c>
      <c r="B10" s="32" t="s">
        <v>1976</v>
      </c>
      <c r="C10" s="46" t="s">
        <v>1977</v>
      </c>
      <c r="D10" s="47">
        <v>12</v>
      </c>
      <c r="E10" s="48"/>
      <c r="N10" s="31" t="s">
        <v>1978</v>
      </c>
    </row>
    <row r="11" spans="1:14" ht="15.75">
      <c r="A11" s="45">
        <v>39269</v>
      </c>
      <c r="B11" s="32" t="s">
        <v>1979</v>
      </c>
      <c r="C11" s="46" t="s">
        <v>1980</v>
      </c>
      <c r="D11" s="47">
        <v>15</v>
      </c>
      <c r="E11" s="48"/>
      <c r="N11" s="31" t="s">
        <v>1981</v>
      </c>
    </row>
    <row r="12" spans="1:14" ht="15.75">
      <c r="A12" s="45">
        <v>39270</v>
      </c>
      <c r="B12" s="32" t="s">
        <v>1982</v>
      </c>
      <c r="C12" s="46" t="s">
        <v>1983</v>
      </c>
      <c r="D12" s="47">
        <v>15</v>
      </c>
      <c r="E12" s="48"/>
      <c r="N12" s="31" t="s">
        <v>1984</v>
      </c>
    </row>
    <row r="13" spans="1:14" ht="15.75">
      <c r="A13" s="45">
        <v>39271</v>
      </c>
      <c r="B13" s="32" t="s">
        <v>1985</v>
      </c>
      <c r="C13" s="46" t="s">
        <v>1986</v>
      </c>
      <c r="D13" s="47">
        <v>16</v>
      </c>
      <c r="E13" s="48"/>
      <c r="N13" s="31" t="s">
        <v>1987</v>
      </c>
    </row>
    <row r="14" spans="1:14" ht="15.75">
      <c r="A14" s="45">
        <v>39271</v>
      </c>
      <c r="B14" s="32" t="s">
        <v>1988</v>
      </c>
      <c r="C14" s="46" t="s">
        <v>1989</v>
      </c>
      <c r="D14" s="47">
        <v>20</v>
      </c>
      <c r="E14" s="48"/>
      <c r="N14" s="31" t="s">
        <v>1990</v>
      </c>
    </row>
    <row r="15" spans="1:14" ht="15.75">
      <c r="A15" s="45">
        <v>39273</v>
      </c>
      <c r="B15" s="32" t="s">
        <v>1991</v>
      </c>
      <c r="C15" s="46" t="s">
        <v>1992</v>
      </c>
      <c r="D15" s="47">
        <v>10</v>
      </c>
      <c r="E15" s="48"/>
      <c r="N15" s="31" t="s">
        <v>1993</v>
      </c>
    </row>
    <row r="16" spans="1:14" ht="15.75">
      <c r="A16" s="45">
        <v>39274</v>
      </c>
      <c r="B16" s="32" t="s">
        <v>1994</v>
      </c>
      <c r="C16" s="46" t="s">
        <v>1995</v>
      </c>
      <c r="D16" s="47">
        <v>15</v>
      </c>
      <c r="E16" s="48"/>
      <c r="N16" s="31" t="s">
        <v>1996</v>
      </c>
    </row>
    <row r="17" spans="1:14" ht="15.75">
      <c r="A17" s="45">
        <v>39275</v>
      </c>
      <c r="B17" s="32" t="s">
        <v>1997</v>
      </c>
      <c r="C17" s="46" t="s">
        <v>1998</v>
      </c>
      <c r="D17" s="47">
        <v>16</v>
      </c>
      <c r="E17" s="48"/>
      <c r="N17" s="31" t="s">
        <v>1999</v>
      </c>
    </row>
    <row r="18" spans="1:14" ht="15.75">
      <c r="A18" s="45">
        <v>39276</v>
      </c>
      <c r="B18" s="32" t="s">
        <v>2000</v>
      </c>
      <c r="C18" s="46" t="s">
        <v>2001</v>
      </c>
      <c r="D18" s="47">
        <v>15</v>
      </c>
      <c r="E18" s="48"/>
      <c r="N18" s="31" t="s">
        <v>2002</v>
      </c>
    </row>
    <row r="19" spans="1:14" ht="15.75">
      <c r="A19" s="45">
        <v>39276</v>
      </c>
      <c r="B19" s="32" t="s">
        <v>2003</v>
      </c>
      <c r="C19" s="46" t="s">
        <v>2004</v>
      </c>
      <c r="D19" s="47">
        <v>20</v>
      </c>
      <c r="E19" s="48"/>
      <c r="N19" s="31" t="s">
        <v>2005</v>
      </c>
    </row>
    <row r="20" spans="1:14" ht="15.75">
      <c r="A20" s="45">
        <v>39276</v>
      </c>
      <c r="B20" s="32" t="s">
        <v>2006</v>
      </c>
      <c r="C20" s="46" t="s">
        <v>2007</v>
      </c>
      <c r="D20" s="47">
        <v>5</v>
      </c>
      <c r="E20" s="48"/>
      <c r="N20" s="31" t="s">
        <v>2008</v>
      </c>
    </row>
    <row r="21" spans="1:14" ht="15.75">
      <c r="A21" s="45">
        <v>39276</v>
      </c>
      <c r="B21" s="32" t="s">
        <v>2009</v>
      </c>
      <c r="C21" s="46" t="s">
        <v>2010</v>
      </c>
      <c r="D21" s="47">
        <v>8</v>
      </c>
      <c r="E21" s="48"/>
      <c r="N21" s="31" t="s">
        <v>2011</v>
      </c>
    </row>
    <row r="22" spans="1:14" ht="15.75">
      <c r="A22" s="45">
        <v>39280</v>
      </c>
      <c r="B22" s="32" t="s">
        <v>2012</v>
      </c>
      <c r="C22" s="46" t="s">
        <v>2013</v>
      </c>
      <c r="D22" s="47">
        <v>30</v>
      </c>
      <c r="E22" s="48"/>
      <c r="N22" s="31" t="s">
        <v>2014</v>
      </c>
    </row>
    <row r="23" spans="1:14" ht="15.75">
      <c r="A23" s="45">
        <v>39276</v>
      </c>
      <c r="B23" s="32" t="s">
        <v>2015</v>
      </c>
      <c r="C23" s="46" t="s">
        <v>2016</v>
      </c>
      <c r="D23" s="47">
        <v>12</v>
      </c>
      <c r="E23" s="48"/>
      <c r="N23" s="31" t="s">
        <v>2017</v>
      </c>
    </row>
    <row r="24" spans="1:14" ht="15.75">
      <c r="A24" s="45">
        <v>39282</v>
      </c>
      <c r="B24" s="32" t="s">
        <v>2018</v>
      </c>
      <c r="C24" s="46" t="s">
        <v>2019</v>
      </c>
      <c r="D24" s="47">
        <v>10</v>
      </c>
      <c r="E24" s="48"/>
      <c r="N24" s="31" t="s">
        <v>2020</v>
      </c>
    </row>
    <row r="25" spans="1:14" ht="15.75">
      <c r="A25" s="45">
        <v>39283</v>
      </c>
      <c r="B25" s="32" t="s">
        <v>2021</v>
      </c>
      <c r="C25" s="46" t="s">
        <v>2022</v>
      </c>
      <c r="D25" s="47">
        <v>15</v>
      </c>
      <c r="E25" s="48"/>
      <c r="N25" s="31" t="s">
        <v>2023</v>
      </c>
    </row>
    <row r="26" spans="1:14" ht="15.75">
      <c r="A26" s="45">
        <v>39283</v>
      </c>
      <c r="B26" s="32" t="s">
        <v>2024</v>
      </c>
      <c r="C26" s="46" t="s">
        <v>2025</v>
      </c>
      <c r="D26" s="47">
        <v>20</v>
      </c>
      <c r="E26" s="48"/>
      <c r="N26" s="31" t="s">
        <v>2026</v>
      </c>
    </row>
    <row r="27" spans="1:14" ht="15.75">
      <c r="A27" s="45">
        <v>39285</v>
      </c>
      <c r="B27" s="32" t="s">
        <v>2027</v>
      </c>
      <c r="C27" s="46" t="s">
        <v>2028</v>
      </c>
      <c r="D27" s="47">
        <v>18</v>
      </c>
      <c r="E27" s="48"/>
      <c r="N27" s="31" t="s">
        <v>2029</v>
      </c>
    </row>
    <row r="28" spans="1:14" ht="15.75">
      <c r="A28" s="45">
        <v>39286</v>
      </c>
      <c r="B28" s="32" t="s">
        <v>2030</v>
      </c>
      <c r="C28" s="46" t="s">
        <v>2031</v>
      </c>
      <c r="D28" s="47">
        <v>12</v>
      </c>
      <c r="E28" s="48"/>
      <c r="N28" s="31" t="s">
        <v>2032</v>
      </c>
    </row>
    <row r="29" spans="1:14" ht="15.75">
      <c r="A29" s="45">
        <v>39287</v>
      </c>
      <c r="B29" s="32" t="s">
        <v>2033</v>
      </c>
      <c r="C29" s="46" t="s">
        <v>2034</v>
      </c>
      <c r="D29" s="47">
        <v>12</v>
      </c>
      <c r="E29" s="48"/>
      <c r="N29" s="31" t="s">
        <v>2035</v>
      </c>
    </row>
    <row r="30" spans="1:14" ht="15.75">
      <c r="A30" s="45">
        <v>39287</v>
      </c>
      <c r="B30" s="32" t="s">
        <v>2036</v>
      </c>
      <c r="C30" s="46" t="s">
        <v>2037</v>
      </c>
      <c r="D30" s="47">
        <v>10</v>
      </c>
      <c r="E30" s="48"/>
      <c r="N30" s="31" t="s">
        <v>2038</v>
      </c>
    </row>
    <row r="31" spans="1:14" ht="15.75">
      <c r="A31" s="45">
        <v>39287</v>
      </c>
      <c r="B31" s="32" t="s">
        <v>2039</v>
      </c>
      <c r="C31" s="46" t="s">
        <v>2040</v>
      </c>
      <c r="D31" s="47">
        <v>20</v>
      </c>
      <c r="E31" s="48"/>
      <c r="N31" s="31" t="s">
        <v>2041</v>
      </c>
    </row>
    <row r="32" spans="1:14" ht="15.75">
      <c r="A32" s="45">
        <v>39290</v>
      </c>
      <c r="B32" s="32" t="s">
        <v>2042</v>
      </c>
      <c r="C32" s="46" t="s">
        <v>2043</v>
      </c>
      <c r="D32" s="47">
        <v>25</v>
      </c>
      <c r="E32" s="48"/>
      <c r="N32" s="31" t="s">
        <v>2044</v>
      </c>
    </row>
    <row r="33" spans="1:14" ht="15.75">
      <c r="A33" s="45">
        <v>39291</v>
      </c>
      <c r="B33" s="32" t="s">
        <v>2045</v>
      </c>
      <c r="C33" s="46" t="s">
        <v>2046</v>
      </c>
      <c r="D33" s="47">
        <v>15</v>
      </c>
      <c r="E33" s="48"/>
      <c r="N33" s="31" t="s">
        <v>2047</v>
      </c>
    </row>
    <row r="34" spans="1:14" ht="15.75">
      <c r="A34" s="45">
        <v>39291</v>
      </c>
      <c r="B34" s="32" t="s">
        <v>2048</v>
      </c>
      <c r="C34" s="46" t="s">
        <v>2049</v>
      </c>
      <c r="D34" s="47">
        <v>15</v>
      </c>
      <c r="E34" s="48"/>
      <c r="N34" s="31" t="s">
        <v>2050</v>
      </c>
    </row>
    <row r="35" spans="1:14" ht="15.75">
      <c r="A35" s="45">
        <v>39293</v>
      </c>
      <c r="B35" s="32" t="s">
        <v>2051</v>
      </c>
      <c r="C35" s="46" t="s">
        <v>2052</v>
      </c>
      <c r="D35" s="47">
        <v>15</v>
      </c>
      <c r="E35" s="48"/>
      <c r="N35" s="31" t="s">
        <v>2053</v>
      </c>
    </row>
    <row r="36" spans="1:14">
      <c r="E36" s="49"/>
    </row>
  </sheetData>
  <phoneticPr fontId="0" type="noConversion"/>
  <pageMargins left="0.75" right="0.75" top="1" bottom="1" header="0.5" footer="0.5"/>
  <pageSetup orientation="portrait" verticalDpi="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H46"/>
  <sheetViews>
    <sheetView topLeftCell="A4" workbookViewId="0">
      <selection activeCell="G14" sqref="G14"/>
    </sheetView>
  </sheetViews>
  <sheetFormatPr defaultRowHeight="15.75"/>
  <cols>
    <col min="1" max="1" width="13.28515625" style="2" customWidth="1"/>
    <col min="2" max="2" width="19.140625" style="2" customWidth="1"/>
    <col min="3" max="5" width="16.28515625" style="2" customWidth="1"/>
    <col min="6" max="6" width="15.5703125" style="2" customWidth="1"/>
    <col min="7" max="7" width="11.140625" style="2" bestFit="1" customWidth="1"/>
    <col min="8" max="16384" width="9.140625" style="2"/>
  </cols>
  <sheetData>
    <row r="1" spans="1:8">
      <c r="A1" s="2" t="s">
        <v>2201</v>
      </c>
      <c r="D1" s="3" t="s">
        <v>2202</v>
      </c>
    </row>
    <row r="2" spans="1:8">
      <c r="A2" s="2" t="s">
        <v>2203</v>
      </c>
      <c r="D2" s="3" t="s">
        <v>2204</v>
      </c>
    </row>
    <row r="3" spans="1:8">
      <c r="E3" s="3"/>
    </row>
    <row r="4" spans="1:8">
      <c r="B4" s="62" t="s">
        <v>2205</v>
      </c>
      <c r="C4" s="2" t="s">
        <v>2206</v>
      </c>
      <c r="E4" s="3"/>
    </row>
    <row r="5" spans="1:8">
      <c r="B5" s="62" t="s">
        <v>2207</v>
      </c>
      <c r="C5" s="22">
        <v>250000</v>
      </c>
    </row>
    <row r="6" spans="1:8">
      <c r="B6" s="62" t="s">
        <v>2208</v>
      </c>
      <c r="C6" s="22">
        <f>MIN(SUM(F11:F40),1200000)</f>
        <v>0</v>
      </c>
    </row>
    <row r="7" spans="1:8">
      <c r="B7" s="62" t="s">
        <v>1917</v>
      </c>
      <c r="C7" s="5">
        <f>C6+C5</f>
        <v>250000</v>
      </c>
    </row>
    <row r="8" spans="1:8">
      <c r="B8" s="62"/>
      <c r="C8" s="22">
        <v>5</v>
      </c>
    </row>
    <row r="9" spans="1:8">
      <c r="A9" s="63"/>
      <c r="B9" s="64" t="s">
        <v>2209</v>
      </c>
      <c r="C9" s="65"/>
      <c r="D9" s="16" t="s">
        <v>2210</v>
      </c>
      <c r="E9" s="66"/>
      <c r="F9" s="64"/>
    </row>
    <row r="10" spans="1:8" ht="18" customHeight="1">
      <c r="A10" s="67" t="s">
        <v>1904</v>
      </c>
      <c r="B10" s="68" t="s">
        <v>2211</v>
      </c>
      <c r="C10" s="65" t="s">
        <v>2212</v>
      </c>
      <c r="D10" s="16" t="s">
        <v>2213</v>
      </c>
      <c r="E10" s="66" t="s">
        <v>2214</v>
      </c>
      <c r="F10" s="68" t="s">
        <v>2054</v>
      </c>
    </row>
    <row r="11" spans="1:8">
      <c r="A11" s="69">
        <v>39234</v>
      </c>
      <c r="B11" s="70">
        <v>5</v>
      </c>
      <c r="C11" s="8"/>
      <c r="D11" s="8"/>
      <c r="E11" s="8"/>
      <c r="F11" s="71"/>
    </row>
    <row r="12" spans="1:8">
      <c r="A12" s="18">
        <v>39235</v>
      </c>
      <c r="B12" s="8">
        <v>10.5</v>
      </c>
      <c r="C12" s="8"/>
      <c r="D12" s="8"/>
      <c r="E12" s="8"/>
      <c r="F12" s="71"/>
      <c r="H12" s="72"/>
    </row>
    <row r="13" spans="1:8">
      <c r="A13" s="18">
        <v>39236</v>
      </c>
      <c r="B13" s="8">
        <v>15</v>
      </c>
      <c r="C13" s="8"/>
      <c r="D13" s="8"/>
      <c r="E13" s="8"/>
      <c r="F13" s="71"/>
    </row>
    <row r="14" spans="1:8">
      <c r="A14" s="18">
        <v>39237</v>
      </c>
      <c r="B14" s="8">
        <v>18</v>
      </c>
      <c r="C14" s="8"/>
      <c r="D14" s="8"/>
      <c r="E14" s="8"/>
      <c r="F14" s="71"/>
    </row>
    <row r="15" spans="1:8">
      <c r="A15" s="18">
        <v>39238</v>
      </c>
      <c r="B15" s="8">
        <v>22.5</v>
      </c>
      <c r="C15" s="8"/>
      <c r="D15" s="8"/>
      <c r="E15" s="8"/>
      <c r="F15" s="71"/>
    </row>
    <row r="16" spans="1:8">
      <c r="A16" s="18">
        <v>39239</v>
      </c>
      <c r="B16" s="8">
        <v>30</v>
      </c>
      <c r="C16" s="8"/>
      <c r="D16" s="8"/>
      <c r="E16" s="8"/>
      <c r="F16" s="71"/>
    </row>
    <row r="17" spans="1:6">
      <c r="A17" s="18">
        <v>39240</v>
      </c>
      <c r="B17" s="8">
        <v>32</v>
      </c>
      <c r="C17" s="8"/>
      <c r="D17" s="8"/>
      <c r="E17" s="8"/>
      <c r="F17" s="71"/>
    </row>
    <row r="18" spans="1:6">
      <c r="A18" s="18">
        <v>39241</v>
      </c>
      <c r="B18" s="8">
        <v>5.5</v>
      </c>
      <c r="C18" s="8"/>
      <c r="D18" s="8"/>
      <c r="E18" s="8"/>
      <c r="F18" s="71"/>
    </row>
    <row r="19" spans="1:6">
      <c r="A19" s="18">
        <v>39242</v>
      </c>
      <c r="B19" s="8">
        <v>10</v>
      </c>
      <c r="C19" s="8"/>
      <c r="D19" s="8"/>
      <c r="E19" s="8"/>
      <c r="F19" s="71"/>
    </row>
    <row r="20" spans="1:6">
      <c r="A20" s="18">
        <v>39243</v>
      </c>
      <c r="B20" s="8">
        <v>15</v>
      </c>
      <c r="C20" s="8"/>
      <c r="D20" s="8"/>
      <c r="E20" s="8"/>
      <c r="F20" s="71"/>
    </row>
    <row r="21" spans="1:6">
      <c r="A21" s="18">
        <v>39244</v>
      </c>
      <c r="B21" s="8">
        <v>6</v>
      </c>
      <c r="C21" s="8"/>
      <c r="D21" s="8"/>
      <c r="E21" s="8"/>
      <c r="F21" s="71"/>
    </row>
    <row r="22" spans="1:6">
      <c r="A22" s="18">
        <v>39245</v>
      </c>
      <c r="B22" s="8">
        <v>8</v>
      </c>
      <c r="C22" s="8"/>
      <c r="D22" s="8"/>
      <c r="E22" s="8"/>
      <c r="F22" s="71"/>
    </row>
    <row r="23" spans="1:6">
      <c r="A23" s="18">
        <v>39246</v>
      </c>
      <c r="B23" s="8">
        <v>15</v>
      </c>
      <c r="C23" s="8"/>
      <c r="D23" s="8"/>
      <c r="E23" s="8"/>
      <c r="F23" s="71"/>
    </row>
    <row r="24" spans="1:6">
      <c r="A24" s="18">
        <v>39247</v>
      </c>
      <c r="B24" s="8">
        <v>15</v>
      </c>
      <c r="C24" s="8"/>
      <c r="D24" s="8"/>
      <c r="E24" s="8"/>
      <c r="F24" s="71"/>
    </row>
    <row r="25" spans="1:6">
      <c r="A25" s="18">
        <v>39248</v>
      </c>
      <c r="B25" s="8">
        <v>2</v>
      </c>
      <c r="C25" s="8"/>
      <c r="D25" s="8"/>
      <c r="E25" s="8"/>
      <c r="F25" s="71"/>
    </row>
    <row r="26" spans="1:6">
      <c r="A26" s="18">
        <v>39249</v>
      </c>
      <c r="B26" s="8">
        <v>12</v>
      </c>
      <c r="C26" s="8"/>
      <c r="D26" s="8"/>
      <c r="E26" s="8"/>
      <c r="F26" s="71"/>
    </row>
    <row r="27" spans="1:6">
      <c r="A27" s="18">
        <v>39250</v>
      </c>
      <c r="B27" s="8">
        <v>9</v>
      </c>
      <c r="C27" s="8"/>
      <c r="D27" s="8"/>
      <c r="E27" s="8"/>
      <c r="F27" s="71"/>
    </row>
    <row r="28" spans="1:6">
      <c r="A28" s="18">
        <v>39251</v>
      </c>
      <c r="B28" s="8">
        <v>5</v>
      </c>
      <c r="C28" s="8"/>
      <c r="D28" s="8"/>
      <c r="E28" s="8"/>
      <c r="F28" s="71"/>
    </row>
    <row r="29" spans="1:6">
      <c r="A29" s="18">
        <v>39252</v>
      </c>
      <c r="B29" s="8">
        <v>4</v>
      </c>
      <c r="C29" s="8"/>
      <c r="D29" s="8"/>
      <c r="E29" s="8"/>
      <c r="F29" s="71"/>
    </row>
    <row r="30" spans="1:6">
      <c r="A30" s="18">
        <v>39253</v>
      </c>
      <c r="B30" s="8">
        <v>8</v>
      </c>
      <c r="C30" s="8"/>
      <c r="D30" s="8"/>
      <c r="E30" s="8"/>
      <c r="F30" s="71"/>
    </row>
    <row r="31" spans="1:6">
      <c r="A31" s="18">
        <v>39254</v>
      </c>
      <c r="B31" s="8">
        <v>15</v>
      </c>
      <c r="C31" s="8"/>
      <c r="D31" s="8"/>
      <c r="E31" s="8"/>
      <c r="F31" s="71"/>
    </row>
    <row r="32" spans="1:6">
      <c r="A32" s="18">
        <v>39255</v>
      </c>
      <c r="B32" s="8">
        <v>12</v>
      </c>
      <c r="C32" s="8"/>
      <c r="D32" s="8"/>
      <c r="E32" s="8"/>
      <c r="F32" s="71"/>
    </row>
    <row r="33" spans="1:6">
      <c r="A33" s="18">
        <v>39256</v>
      </c>
      <c r="B33" s="8">
        <v>12.5</v>
      </c>
      <c r="C33" s="8"/>
      <c r="D33" s="8"/>
      <c r="E33" s="8"/>
      <c r="F33" s="71"/>
    </row>
    <row r="34" spans="1:6">
      <c r="A34" s="18">
        <v>39257</v>
      </c>
      <c r="B34" s="8">
        <v>2</v>
      </c>
      <c r="C34" s="8"/>
      <c r="D34" s="8"/>
      <c r="E34" s="8"/>
      <c r="F34" s="71"/>
    </row>
    <row r="35" spans="1:6">
      <c r="A35" s="18">
        <v>39258</v>
      </c>
      <c r="B35" s="8">
        <v>15</v>
      </c>
      <c r="C35" s="8"/>
      <c r="D35" s="8"/>
      <c r="E35" s="8"/>
      <c r="F35" s="71"/>
    </row>
    <row r="36" spans="1:6">
      <c r="A36" s="18">
        <v>39259</v>
      </c>
      <c r="B36" s="8">
        <v>8</v>
      </c>
      <c r="C36" s="8"/>
      <c r="D36" s="8"/>
      <c r="E36" s="8"/>
      <c r="F36" s="71"/>
    </row>
    <row r="37" spans="1:6">
      <c r="A37" s="18">
        <v>39260</v>
      </c>
      <c r="B37" s="8">
        <v>3</v>
      </c>
      <c r="C37" s="8"/>
      <c r="D37" s="8"/>
      <c r="E37" s="8"/>
      <c r="F37" s="71"/>
    </row>
    <row r="38" spans="1:6">
      <c r="A38" s="18">
        <v>39261</v>
      </c>
      <c r="B38" s="8">
        <v>10</v>
      </c>
      <c r="C38" s="8"/>
      <c r="D38" s="8"/>
      <c r="E38" s="8"/>
      <c r="F38" s="71"/>
    </row>
    <row r="39" spans="1:6">
      <c r="A39" s="18">
        <v>39262</v>
      </c>
      <c r="B39" s="8">
        <v>15</v>
      </c>
      <c r="C39" s="8"/>
      <c r="D39" s="8"/>
      <c r="E39" s="8"/>
      <c r="F39" s="71"/>
    </row>
    <row r="40" spans="1:6">
      <c r="A40" s="18">
        <v>39263</v>
      </c>
      <c r="B40" s="8">
        <v>12</v>
      </c>
      <c r="C40" s="8"/>
      <c r="D40" s="8"/>
      <c r="E40" s="8"/>
      <c r="F40" s="71"/>
    </row>
    <row r="42" spans="1:6">
      <c r="A42" s="1"/>
    </row>
    <row r="43" spans="1:6">
      <c r="A43" s="1"/>
      <c r="C43" s="1"/>
    </row>
    <row r="44" spans="1:6">
      <c r="C44" s="1"/>
    </row>
    <row r="46" spans="1:6">
      <c r="A46" s="73"/>
    </row>
  </sheetData>
  <phoneticPr fontId="0" type="noConversion"/>
  <pageMargins left="0.75" right="0.75" top="1" bottom="1" header="0.5" footer="0.5"/>
  <pageSetup orientation="portrait" horizontalDpi="200" verticalDpi="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P32"/>
  <sheetViews>
    <sheetView topLeftCell="A7" zoomScale="90" workbookViewId="0">
      <selection activeCell="K9" sqref="K9"/>
    </sheetView>
  </sheetViews>
  <sheetFormatPr defaultRowHeight="15.75"/>
  <cols>
    <col min="1" max="1" width="3.5703125" style="2" bestFit="1" customWidth="1"/>
    <col min="2" max="2" width="22.42578125" style="2" customWidth="1"/>
    <col min="3" max="3" width="13.85546875" style="2" customWidth="1"/>
    <col min="4" max="4" width="9.140625" style="2"/>
    <col min="5" max="5" width="9.140625" style="1"/>
    <col min="6" max="6" width="9.140625" style="2"/>
    <col min="7" max="12" width="13.5703125" style="52" customWidth="1"/>
    <col min="13" max="13" width="20" style="52" customWidth="1"/>
    <col min="14" max="14" width="3.7109375" style="52" customWidth="1"/>
    <col min="15" max="15" width="33" style="3" customWidth="1"/>
    <col min="16" max="16" width="14.140625" style="1" customWidth="1"/>
    <col min="17" max="16384" width="9.140625" style="2"/>
  </cols>
  <sheetData>
    <row r="1" spans="1:14">
      <c r="H1" s="3" t="s">
        <v>2149</v>
      </c>
    </row>
    <row r="2" spans="1:14">
      <c r="H2" s="4" t="s">
        <v>2150</v>
      </c>
    </row>
    <row r="4" spans="1:14" s="57" customFormat="1" ht="31.5" customHeight="1">
      <c r="A4" s="53" t="s">
        <v>1863</v>
      </c>
      <c r="B4" s="53" t="s">
        <v>1865</v>
      </c>
      <c r="C4" s="53" t="s">
        <v>2153</v>
      </c>
      <c r="D4" s="53" t="s">
        <v>2154</v>
      </c>
      <c r="E4" s="53" t="s">
        <v>2155</v>
      </c>
      <c r="F4" s="53" t="s">
        <v>2156</v>
      </c>
      <c r="G4" s="208" t="s">
        <v>2157</v>
      </c>
      <c r="H4" s="54" t="s">
        <v>2173</v>
      </c>
      <c r="I4" s="208" t="s">
        <v>2174</v>
      </c>
      <c r="J4" s="54" t="s">
        <v>2175</v>
      </c>
      <c r="K4" s="54" t="s">
        <v>2176</v>
      </c>
      <c r="L4" s="54" t="s">
        <v>2177</v>
      </c>
      <c r="M4" s="208" t="s">
        <v>1590</v>
      </c>
      <c r="N4" s="55"/>
    </row>
    <row r="5" spans="1:14">
      <c r="A5" s="40">
        <v>1</v>
      </c>
      <c r="B5" s="58" t="s">
        <v>2327</v>
      </c>
      <c r="C5" s="58" t="s">
        <v>2180</v>
      </c>
      <c r="D5" s="39">
        <v>3265</v>
      </c>
      <c r="E5" s="39">
        <v>3350</v>
      </c>
      <c r="F5" s="209">
        <v>85</v>
      </c>
      <c r="G5" s="59"/>
      <c r="H5" s="59"/>
      <c r="I5" s="59"/>
      <c r="J5" s="59"/>
      <c r="K5" s="59"/>
      <c r="L5" s="59"/>
      <c r="M5" s="60"/>
    </row>
    <row r="6" spans="1:14">
      <c r="A6" s="40">
        <v>2</v>
      </c>
      <c r="B6" s="58" t="s">
        <v>2328</v>
      </c>
      <c r="C6" s="58" t="s">
        <v>2182</v>
      </c>
      <c r="D6" s="39">
        <v>4824</v>
      </c>
      <c r="E6" s="39">
        <v>4924</v>
      </c>
      <c r="F6" s="209">
        <f t="shared" ref="F6:F16" si="0">E6-D6</f>
        <v>100</v>
      </c>
      <c r="G6" s="59"/>
      <c r="H6" s="59"/>
      <c r="I6" s="59"/>
      <c r="J6" s="59"/>
      <c r="K6" s="59"/>
      <c r="L6" s="59"/>
      <c r="M6" s="60"/>
    </row>
    <row r="7" spans="1:14">
      <c r="A7" s="40">
        <v>3</v>
      </c>
      <c r="B7" s="58" t="s">
        <v>2329</v>
      </c>
      <c r="C7" s="58" t="s">
        <v>2184</v>
      </c>
      <c r="D7" s="39">
        <v>3655</v>
      </c>
      <c r="E7" s="39">
        <v>3800</v>
      </c>
      <c r="F7" s="209">
        <f t="shared" si="0"/>
        <v>145</v>
      </c>
      <c r="G7" s="59"/>
      <c r="H7" s="59"/>
      <c r="I7" s="59"/>
      <c r="J7" s="59"/>
      <c r="K7" s="59"/>
      <c r="L7" s="59"/>
      <c r="M7" s="60"/>
    </row>
    <row r="8" spans="1:14">
      <c r="A8" s="40">
        <v>4</v>
      </c>
      <c r="B8" s="58" t="s">
        <v>2330</v>
      </c>
      <c r="C8" s="58" t="s">
        <v>2186</v>
      </c>
      <c r="D8" s="39">
        <v>4186</v>
      </c>
      <c r="E8" s="39">
        <v>4336</v>
      </c>
      <c r="F8" s="209">
        <f t="shared" si="0"/>
        <v>150</v>
      </c>
      <c r="G8" s="59"/>
      <c r="H8" s="59"/>
      <c r="I8" s="59"/>
      <c r="J8" s="59"/>
      <c r="K8" s="59"/>
      <c r="L8" s="59"/>
      <c r="M8" s="60"/>
    </row>
    <row r="9" spans="1:14">
      <c r="A9" s="40">
        <v>5</v>
      </c>
      <c r="B9" s="58" t="s">
        <v>2331</v>
      </c>
      <c r="C9" s="58" t="s">
        <v>2188</v>
      </c>
      <c r="D9" s="39">
        <v>5200</v>
      </c>
      <c r="E9" s="39">
        <v>5360</v>
      </c>
      <c r="F9" s="209">
        <f t="shared" si="0"/>
        <v>160</v>
      </c>
      <c r="G9" s="59"/>
      <c r="H9" s="59"/>
      <c r="I9" s="59"/>
      <c r="J9" s="59"/>
      <c r="K9" s="59"/>
      <c r="L9" s="59"/>
      <c r="M9" s="60"/>
    </row>
    <row r="10" spans="1:14">
      <c r="A10" s="40">
        <v>6</v>
      </c>
      <c r="B10" s="58" t="s">
        <v>2332</v>
      </c>
      <c r="C10" s="58" t="s">
        <v>2190</v>
      </c>
      <c r="D10" s="39">
        <v>260</v>
      </c>
      <c r="E10" s="39">
        <v>460</v>
      </c>
      <c r="F10" s="209">
        <f t="shared" si="0"/>
        <v>200</v>
      </c>
      <c r="G10" s="59"/>
      <c r="H10" s="59"/>
      <c r="I10" s="59"/>
      <c r="J10" s="59"/>
      <c r="K10" s="59"/>
      <c r="L10" s="59"/>
      <c r="M10" s="60"/>
    </row>
    <row r="11" spans="1:14">
      <c r="A11" s="40">
        <v>7</v>
      </c>
      <c r="B11" s="58" t="s">
        <v>2333</v>
      </c>
      <c r="C11" s="58" t="s">
        <v>2192</v>
      </c>
      <c r="D11" s="39">
        <v>4186</v>
      </c>
      <c r="E11" s="39">
        <v>4436</v>
      </c>
      <c r="F11" s="209">
        <f t="shared" si="0"/>
        <v>250</v>
      </c>
      <c r="G11" s="59"/>
      <c r="H11" s="59"/>
      <c r="I11" s="59"/>
      <c r="J11" s="59"/>
      <c r="K11" s="59"/>
      <c r="L11" s="59"/>
      <c r="M11" s="60"/>
    </row>
    <row r="12" spans="1:14">
      <c r="A12" s="40">
        <v>8</v>
      </c>
      <c r="B12" s="58" t="s">
        <v>2334</v>
      </c>
      <c r="C12" s="58" t="s">
        <v>2193</v>
      </c>
      <c r="D12" s="39">
        <v>450</v>
      </c>
      <c r="E12" s="39">
        <v>750</v>
      </c>
      <c r="F12" s="209">
        <f t="shared" si="0"/>
        <v>300</v>
      </c>
      <c r="G12" s="59"/>
      <c r="H12" s="59"/>
      <c r="I12" s="59"/>
      <c r="J12" s="59"/>
      <c r="K12" s="59"/>
      <c r="L12" s="59"/>
      <c r="M12" s="60"/>
    </row>
    <row r="13" spans="1:14">
      <c r="A13" s="40">
        <v>9</v>
      </c>
      <c r="B13" s="58" t="s">
        <v>2335</v>
      </c>
      <c r="C13" s="58" t="s">
        <v>2194</v>
      </c>
      <c r="D13" s="39">
        <v>370</v>
      </c>
      <c r="E13" s="39">
        <v>720</v>
      </c>
      <c r="F13" s="209">
        <f t="shared" si="0"/>
        <v>350</v>
      </c>
      <c r="G13" s="59"/>
      <c r="H13" s="59"/>
      <c r="I13" s="59"/>
      <c r="J13" s="59"/>
      <c r="K13" s="59"/>
      <c r="L13" s="59"/>
      <c r="M13" s="60"/>
    </row>
    <row r="14" spans="1:14">
      <c r="A14" s="40">
        <v>10</v>
      </c>
      <c r="B14" s="58" t="s">
        <v>2336</v>
      </c>
      <c r="C14" s="58" t="s">
        <v>2195</v>
      </c>
      <c r="D14" s="39">
        <v>1708</v>
      </c>
      <c r="E14" s="39">
        <v>2108</v>
      </c>
      <c r="F14" s="209">
        <f t="shared" si="0"/>
        <v>400</v>
      </c>
      <c r="G14" s="59"/>
      <c r="H14" s="59"/>
      <c r="I14" s="59"/>
      <c r="J14" s="59"/>
      <c r="K14" s="59"/>
      <c r="L14" s="59"/>
      <c r="M14" s="60"/>
    </row>
    <row r="15" spans="1:14">
      <c r="A15" s="40">
        <v>11</v>
      </c>
      <c r="B15" s="58" t="s">
        <v>2337</v>
      </c>
      <c r="C15" s="58" t="s">
        <v>2196</v>
      </c>
      <c r="D15" s="39">
        <v>1849</v>
      </c>
      <c r="E15" s="39">
        <v>2299</v>
      </c>
      <c r="F15" s="209">
        <f t="shared" si="0"/>
        <v>450</v>
      </c>
      <c r="G15" s="59"/>
      <c r="H15" s="59"/>
      <c r="I15" s="59"/>
      <c r="J15" s="59"/>
      <c r="K15" s="59"/>
      <c r="L15" s="59"/>
      <c r="M15" s="60"/>
    </row>
    <row r="16" spans="1:14">
      <c r="A16" s="40">
        <v>12</v>
      </c>
      <c r="B16" s="58" t="s">
        <v>2338</v>
      </c>
      <c r="C16" s="58" t="s">
        <v>2197</v>
      </c>
      <c r="D16" s="39">
        <v>344</v>
      </c>
      <c r="E16" s="39">
        <v>844</v>
      </c>
      <c r="F16" s="209">
        <f t="shared" si="0"/>
        <v>500</v>
      </c>
      <c r="G16" s="59"/>
      <c r="H16" s="59"/>
      <c r="I16" s="59"/>
      <c r="J16" s="59"/>
      <c r="K16" s="59"/>
      <c r="L16" s="59"/>
      <c r="M16" s="60"/>
    </row>
    <row r="17" spans="2:16">
      <c r="I17" s="59">
        <f>IF(F17-G17-H17&gt;50,50,F17-G17-H17)</f>
        <v>0</v>
      </c>
    </row>
    <row r="18" spans="2:16">
      <c r="I18" s="59">
        <f>IF(F18-G18-H18&gt;50,50,F18-G18-H18)</f>
        <v>0</v>
      </c>
    </row>
    <row r="19" spans="2:16">
      <c r="B19" s="215" t="s">
        <v>2151</v>
      </c>
      <c r="C19" s="215"/>
      <c r="D19" s="215"/>
      <c r="E19" s="215"/>
      <c r="F19" s="215"/>
      <c r="G19" s="215"/>
      <c r="H19" s="215"/>
    </row>
    <row r="20" spans="2:16">
      <c r="B20" s="217" t="s">
        <v>2152</v>
      </c>
      <c r="C20" s="217"/>
      <c r="D20" s="217"/>
      <c r="E20" s="217"/>
      <c r="F20" s="217"/>
      <c r="G20" s="217"/>
      <c r="H20" s="217"/>
    </row>
    <row r="21" spans="2:16" ht="30">
      <c r="B21" s="53" t="s">
        <v>2178</v>
      </c>
      <c r="C21" s="56" t="s">
        <v>2179</v>
      </c>
      <c r="D21" s="216" t="s">
        <v>40</v>
      </c>
      <c r="E21" s="216"/>
      <c r="F21" s="216"/>
      <c r="G21" s="216"/>
      <c r="H21" s="216"/>
      <c r="L21" s="202"/>
    </row>
    <row r="22" spans="2:16">
      <c r="B22" s="61" t="s">
        <v>2181</v>
      </c>
      <c r="C22" s="210">
        <v>550</v>
      </c>
      <c r="D22" s="214" t="s">
        <v>39</v>
      </c>
      <c r="E22" s="214"/>
      <c r="F22" s="214"/>
      <c r="G22" s="214"/>
      <c r="H22" s="214"/>
    </row>
    <row r="23" spans="2:16">
      <c r="B23" s="61" t="s">
        <v>2183</v>
      </c>
      <c r="C23" s="210">
        <v>1110</v>
      </c>
      <c r="D23" s="214" t="s">
        <v>41</v>
      </c>
      <c r="E23" s="214"/>
      <c r="F23" s="214"/>
      <c r="G23" s="214"/>
      <c r="H23" s="214"/>
    </row>
    <row r="24" spans="2:16">
      <c r="B24" s="61" t="s">
        <v>2185</v>
      </c>
      <c r="C24" s="210">
        <v>1470</v>
      </c>
      <c r="D24" s="214" t="s">
        <v>42</v>
      </c>
      <c r="E24" s="214"/>
      <c r="F24" s="214"/>
      <c r="G24" s="214"/>
      <c r="H24" s="214"/>
    </row>
    <row r="25" spans="2:16">
      <c r="B25" s="61" t="s">
        <v>2187</v>
      </c>
      <c r="C25" s="210">
        <v>1600</v>
      </c>
      <c r="D25" s="214" t="s">
        <v>43</v>
      </c>
      <c r="E25" s="214"/>
      <c r="F25" s="214"/>
      <c r="G25" s="214"/>
      <c r="H25" s="214"/>
    </row>
    <row r="26" spans="2:16">
      <c r="B26" s="61" t="s">
        <v>2189</v>
      </c>
      <c r="C26" s="210">
        <v>1720</v>
      </c>
      <c r="D26" s="214" t="s">
        <v>44</v>
      </c>
      <c r="E26" s="214"/>
      <c r="F26" s="214"/>
      <c r="G26" s="214"/>
      <c r="H26" s="214"/>
    </row>
    <row r="27" spans="2:16" ht="20.25" customHeight="1">
      <c r="B27" s="61" t="s">
        <v>2191</v>
      </c>
      <c r="C27" s="210">
        <v>1780</v>
      </c>
      <c r="D27" s="214" t="s">
        <v>45</v>
      </c>
      <c r="E27" s="214"/>
      <c r="F27" s="214"/>
      <c r="G27" s="214"/>
      <c r="H27" s="214"/>
    </row>
    <row r="31" spans="2:16">
      <c r="D31" s="52"/>
      <c r="E31" s="3"/>
      <c r="F31" s="1"/>
      <c r="G31" s="2"/>
      <c r="H31" s="2"/>
      <c r="I31" s="2"/>
      <c r="J31" s="2"/>
      <c r="K31" s="2"/>
      <c r="L31" s="2"/>
      <c r="M31" s="2"/>
      <c r="N31" s="2"/>
      <c r="O31" s="2"/>
      <c r="P31" s="2"/>
    </row>
    <row r="32" spans="2:16">
      <c r="D32" s="52"/>
      <c r="E32" s="3"/>
      <c r="F32" s="1"/>
      <c r="G32" s="2"/>
      <c r="H32" s="2"/>
      <c r="I32" s="2"/>
      <c r="J32" s="2"/>
      <c r="K32" s="2"/>
      <c r="L32" s="2"/>
      <c r="M32" s="2"/>
      <c r="N32" s="2"/>
      <c r="O32" s="2"/>
      <c r="P32" s="2"/>
    </row>
  </sheetData>
  <mergeCells count="9">
    <mergeCell ref="D24:H24"/>
    <mergeCell ref="D25:H25"/>
    <mergeCell ref="D26:H26"/>
    <mergeCell ref="D27:H27"/>
    <mergeCell ref="B19:H19"/>
    <mergeCell ref="D22:H22"/>
    <mergeCell ref="D23:H23"/>
    <mergeCell ref="D21:H21"/>
    <mergeCell ref="B20:H20"/>
  </mergeCells>
  <phoneticPr fontId="0" type="noConversion"/>
  <pageMargins left="0.75" right="0.75" top="1" bottom="1" header="0.5" footer="0.5"/>
  <pageSetup orientation="portrait" horizontalDpi="200" verticalDpi="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K49"/>
  <sheetViews>
    <sheetView workbookViewId="0">
      <selection activeCell="J12" sqref="J12"/>
    </sheetView>
  </sheetViews>
  <sheetFormatPr defaultRowHeight="17.25" customHeight="1"/>
  <cols>
    <col min="1" max="1" width="3.5703125" style="74" bestFit="1" customWidth="1"/>
    <col min="2" max="2" width="21" style="75" bestFit="1" customWidth="1"/>
    <col min="3" max="3" width="11.85546875" style="76" bestFit="1" customWidth="1"/>
    <col min="4" max="4" width="10.140625" style="75" bestFit="1" customWidth="1"/>
    <col min="5" max="5" width="11.140625" style="75" bestFit="1" customWidth="1"/>
    <col min="6" max="6" width="9.7109375" style="75" bestFit="1" customWidth="1"/>
    <col min="7" max="7" width="8.85546875" style="75" customWidth="1"/>
    <col min="8" max="8" width="10" style="1" bestFit="1" customWidth="1"/>
    <col min="9" max="10" width="9.140625" style="2"/>
    <col min="11" max="11" width="10.85546875" style="2" bestFit="1" customWidth="1"/>
    <col min="12" max="16384" width="9.140625" style="2"/>
  </cols>
  <sheetData>
    <row r="1" spans="1:11" ht="17.25" customHeight="1">
      <c r="E1" s="77" t="s">
        <v>2215</v>
      </c>
    </row>
    <row r="2" spans="1:11" ht="17.25" customHeight="1">
      <c r="E2" s="77" t="s">
        <v>2216</v>
      </c>
    </row>
    <row r="3" spans="1:11" ht="17.25" customHeight="1">
      <c r="I3" s="75">
        <v>4</v>
      </c>
      <c r="J3" s="7" t="s">
        <v>1862</v>
      </c>
    </row>
    <row r="4" spans="1:11" ht="17.25" customHeight="1">
      <c r="A4" s="78" t="s">
        <v>1863</v>
      </c>
      <c r="B4" s="79" t="s">
        <v>1865</v>
      </c>
      <c r="C4" s="79" t="s">
        <v>2217</v>
      </c>
      <c r="D4" s="79" t="s">
        <v>2218</v>
      </c>
      <c r="E4" s="79" t="s">
        <v>2219</v>
      </c>
      <c r="F4" s="79" t="s">
        <v>2220</v>
      </c>
      <c r="G4" s="80" t="s">
        <v>2221</v>
      </c>
      <c r="H4" s="79" t="s">
        <v>2222</v>
      </c>
      <c r="J4" s="80" t="s">
        <v>2221</v>
      </c>
      <c r="K4" s="80" t="s">
        <v>2223</v>
      </c>
    </row>
    <row r="5" spans="1:11" ht="17.25" customHeight="1">
      <c r="A5" s="81">
        <v>1</v>
      </c>
      <c r="B5" s="9" t="s">
        <v>1878</v>
      </c>
      <c r="C5" s="81" t="s">
        <v>2224</v>
      </c>
      <c r="D5" s="82">
        <v>7.5</v>
      </c>
      <c r="E5" s="82">
        <v>6</v>
      </c>
      <c r="F5" s="83"/>
      <c r="G5" s="83"/>
      <c r="H5" s="8"/>
      <c r="J5" s="8" t="s">
        <v>2225</v>
      </c>
      <c r="K5" s="8"/>
    </row>
    <row r="6" spans="1:11" ht="17.25" customHeight="1">
      <c r="A6" s="81">
        <v>2</v>
      </c>
      <c r="B6" s="9" t="s">
        <v>1871</v>
      </c>
      <c r="C6" s="81" t="s">
        <v>2226</v>
      </c>
      <c r="D6" s="82">
        <v>8</v>
      </c>
      <c r="E6" s="82">
        <v>6.5</v>
      </c>
      <c r="F6" s="83"/>
      <c r="G6" s="83"/>
      <c r="H6" s="8"/>
      <c r="J6" s="8" t="s">
        <v>2227</v>
      </c>
      <c r="K6" s="8"/>
    </row>
    <row r="7" spans="1:11" ht="17.25" customHeight="1">
      <c r="A7" s="81">
        <v>3</v>
      </c>
      <c r="B7" s="9" t="s">
        <v>1890</v>
      </c>
      <c r="C7" s="81" t="s">
        <v>2228</v>
      </c>
      <c r="D7" s="82">
        <v>9</v>
      </c>
      <c r="E7" s="82">
        <v>7</v>
      </c>
      <c r="F7" s="83"/>
      <c r="G7" s="83"/>
      <c r="H7" s="8"/>
      <c r="J7" s="8" t="s">
        <v>2229</v>
      </c>
      <c r="K7" s="8"/>
    </row>
    <row r="8" spans="1:11" ht="17.25" customHeight="1">
      <c r="A8" s="81">
        <v>4</v>
      </c>
      <c r="B8" s="9" t="s">
        <v>1875</v>
      </c>
      <c r="C8" s="81" t="s">
        <v>2230</v>
      </c>
      <c r="D8" s="82">
        <v>6.5</v>
      </c>
      <c r="E8" s="82">
        <v>3</v>
      </c>
      <c r="F8" s="83"/>
      <c r="G8" s="83"/>
      <c r="H8" s="8"/>
      <c r="J8" s="8" t="s">
        <v>2231</v>
      </c>
      <c r="K8" s="8"/>
    </row>
    <row r="9" spans="1:11" ht="17.25" customHeight="1">
      <c r="A9" s="81">
        <v>5</v>
      </c>
      <c r="B9" s="9" t="s">
        <v>1883</v>
      </c>
      <c r="C9" s="81" t="s">
        <v>2232</v>
      </c>
      <c r="D9" s="82">
        <v>9</v>
      </c>
      <c r="E9" s="82">
        <v>8</v>
      </c>
      <c r="F9" s="83"/>
      <c r="G9" s="83"/>
      <c r="H9" s="8"/>
      <c r="J9" s="8" t="s">
        <v>2233</v>
      </c>
      <c r="K9" s="8"/>
    </row>
    <row r="10" spans="1:11" ht="17.25" customHeight="1">
      <c r="A10" s="81">
        <v>6</v>
      </c>
      <c r="B10" s="9" t="s">
        <v>1921</v>
      </c>
      <c r="C10" s="81" t="s">
        <v>2232</v>
      </c>
      <c r="D10" s="82">
        <v>9</v>
      </c>
      <c r="E10" s="82">
        <v>7.5</v>
      </c>
      <c r="F10" s="83"/>
      <c r="G10" s="83"/>
      <c r="H10" s="8"/>
      <c r="K10"/>
    </row>
    <row r="11" spans="1:11" ht="17.25" customHeight="1">
      <c r="A11" s="81">
        <v>7</v>
      </c>
      <c r="B11" s="9" t="s">
        <v>1881</v>
      </c>
      <c r="C11" s="81" t="s">
        <v>2234</v>
      </c>
      <c r="D11" s="82">
        <v>7</v>
      </c>
      <c r="E11" s="82">
        <v>5</v>
      </c>
      <c r="F11" s="83"/>
      <c r="G11" s="83"/>
      <c r="H11" s="8"/>
    </row>
    <row r="12" spans="1:11" ht="17.25" customHeight="1">
      <c r="A12" s="81">
        <v>8</v>
      </c>
      <c r="B12" s="9" t="s">
        <v>1924</v>
      </c>
      <c r="C12" s="81" t="s">
        <v>2235</v>
      </c>
      <c r="D12" s="82">
        <v>8.5</v>
      </c>
      <c r="E12" s="82">
        <v>6</v>
      </c>
      <c r="F12" s="83"/>
      <c r="G12" s="83"/>
      <c r="H12" s="8"/>
    </row>
    <row r="13" spans="1:11" ht="17.25" customHeight="1">
      <c r="A13" s="81">
        <v>9</v>
      </c>
      <c r="B13" s="9" t="s">
        <v>1925</v>
      </c>
      <c r="C13" s="81" t="s">
        <v>2236</v>
      </c>
      <c r="D13" s="82">
        <v>7</v>
      </c>
      <c r="E13" s="82">
        <v>7</v>
      </c>
      <c r="F13" s="83"/>
      <c r="G13" s="83"/>
      <c r="H13" s="8"/>
    </row>
    <row r="14" spans="1:11" ht="17.25" customHeight="1">
      <c r="A14" s="81">
        <v>10</v>
      </c>
      <c r="B14" s="9" t="s">
        <v>1886</v>
      </c>
      <c r="C14" s="81" t="s">
        <v>2237</v>
      </c>
      <c r="D14" s="82">
        <v>7.5</v>
      </c>
      <c r="E14" s="82">
        <v>7.5</v>
      </c>
      <c r="F14" s="83"/>
      <c r="G14" s="83"/>
      <c r="H14" s="8"/>
    </row>
    <row r="15" spans="1:11" ht="17.25" customHeight="1">
      <c r="A15" s="81">
        <v>11</v>
      </c>
      <c r="B15" s="9" t="s">
        <v>1927</v>
      </c>
      <c r="C15" s="81" t="s">
        <v>2238</v>
      </c>
      <c r="D15" s="82">
        <v>4</v>
      </c>
      <c r="E15" s="82">
        <v>5</v>
      </c>
      <c r="F15" s="83"/>
      <c r="G15" s="83"/>
      <c r="H15" s="8"/>
    </row>
    <row r="16" spans="1:11" ht="17.25" customHeight="1">
      <c r="A16" s="81">
        <v>12</v>
      </c>
      <c r="B16" s="9" t="s">
        <v>1928</v>
      </c>
      <c r="C16" s="81" t="s">
        <v>2239</v>
      </c>
      <c r="D16" s="82">
        <v>8.5</v>
      </c>
      <c r="E16" s="82">
        <v>7.5</v>
      </c>
      <c r="F16" s="83"/>
      <c r="G16" s="83"/>
      <c r="H16" s="8"/>
    </row>
    <row r="17" spans="1:8" ht="17.25" customHeight="1">
      <c r="A17" s="81">
        <v>13</v>
      </c>
      <c r="B17" s="9" t="s">
        <v>1888</v>
      </c>
      <c r="C17" s="81" t="s">
        <v>2240</v>
      </c>
      <c r="D17" s="82">
        <v>9</v>
      </c>
      <c r="E17" s="82">
        <v>8</v>
      </c>
      <c r="F17" s="83"/>
      <c r="G17" s="83"/>
      <c r="H17" s="8"/>
    </row>
    <row r="18" spans="1:8" ht="17.25" customHeight="1">
      <c r="A18" s="81">
        <v>14</v>
      </c>
      <c r="B18" s="9" t="s">
        <v>1894</v>
      </c>
      <c r="C18" s="81" t="s">
        <v>2241</v>
      </c>
      <c r="D18" s="82">
        <v>6.5</v>
      </c>
      <c r="E18" s="82">
        <v>5.5</v>
      </c>
      <c r="F18" s="83"/>
      <c r="G18" s="83"/>
      <c r="H18" s="8"/>
    </row>
    <row r="19" spans="1:8" ht="17.25" customHeight="1">
      <c r="A19" s="81">
        <v>15</v>
      </c>
      <c r="B19" s="9" t="s">
        <v>1882</v>
      </c>
      <c r="C19" s="81" t="s">
        <v>2242</v>
      </c>
      <c r="D19" s="82">
        <v>6</v>
      </c>
      <c r="E19" s="82">
        <v>6</v>
      </c>
      <c r="F19" s="83"/>
      <c r="G19" s="83"/>
      <c r="H19" s="8"/>
    </row>
    <row r="20" spans="1:8" ht="17.25" customHeight="1">
      <c r="A20" s="81">
        <v>16</v>
      </c>
      <c r="B20" s="9" t="s">
        <v>1880</v>
      </c>
      <c r="C20" s="81" t="s">
        <v>2243</v>
      </c>
      <c r="D20" s="82">
        <v>9.5</v>
      </c>
      <c r="E20" s="82">
        <v>9</v>
      </c>
      <c r="F20" s="83"/>
      <c r="G20" s="83"/>
      <c r="H20" s="8"/>
    </row>
    <row r="21" spans="1:8" ht="17.25" customHeight="1">
      <c r="A21" s="81">
        <v>17</v>
      </c>
      <c r="B21" s="9" t="s">
        <v>1876</v>
      </c>
      <c r="C21" s="81" t="s">
        <v>2244</v>
      </c>
      <c r="D21" s="82">
        <v>8</v>
      </c>
      <c r="E21" s="82">
        <v>8.5</v>
      </c>
      <c r="F21" s="83"/>
      <c r="G21" s="83"/>
      <c r="H21" s="8"/>
    </row>
    <row r="22" spans="1:8" ht="17.25" customHeight="1">
      <c r="A22" s="81">
        <v>18</v>
      </c>
      <c r="B22" s="9" t="s">
        <v>1929</v>
      </c>
      <c r="C22" s="81" t="s">
        <v>2245</v>
      </c>
      <c r="D22" s="82">
        <v>4</v>
      </c>
      <c r="E22" s="82">
        <v>5</v>
      </c>
      <c r="F22" s="83"/>
      <c r="G22" s="83"/>
      <c r="H22" s="8"/>
    </row>
    <row r="23" spans="1:8" ht="17.25" customHeight="1">
      <c r="A23" s="81">
        <v>19</v>
      </c>
      <c r="B23" s="9" t="s">
        <v>1930</v>
      </c>
      <c r="C23" s="81" t="s">
        <v>2237</v>
      </c>
      <c r="D23" s="82">
        <v>9</v>
      </c>
      <c r="E23" s="82">
        <v>8</v>
      </c>
      <c r="F23" s="83"/>
      <c r="G23" s="83"/>
      <c r="H23" s="8"/>
    </row>
    <row r="24" spans="1:8" ht="17.25" customHeight="1">
      <c r="A24" s="81">
        <v>20</v>
      </c>
      <c r="B24" s="9" t="s">
        <v>1932</v>
      </c>
      <c r="C24" s="81" t="s">
        <v>2232</v>
      </c>
      <c r="D24" s="82">
        <v>9</v>
      </c>
      <c r="E24" s="82">
        <v>7</v>
      </c>
      <c r="F24" s="83"/>
      <c r="G24" s="83"/>
      <c r="H24" s="8"/>
    </row>
    <row r="25" spans="1:8" ht="17.25" customHeight="1">
      <c r="A25" s="81">
        <v>21</v>
      </c>
      <c r="B25" s="9" t="s">
        <v>1901</v>
      </c>
      <c r="C25" s="81" t="s">
        <v>2246</v>
      </c>
      <c r="D25" s="82">
        <v>9</v>
      </c>
      <c r="E25" s="82">
        <v>6</v>
      </c>
      <c r="F25" s="83"/>
      <c r="G25" s="83"/>
      <c r="H25" s="8"/>
    </row>
    <row r="26" spans="1:8" ht="17.25" customHeight="1">
      <c r="A26" s="81">
        <v>22</v>
      </c>
      <c r="B26" s="9" t="s">
        <v>1872</v>
      </c>
      <c r="C26" s="81" t="s">
        <v>2247</v>
      </c>
      <c r="D26" s="82">
        <v>9.5</v>
      </c>
      <c r="E26" s="82">
        <v>8</v>
      </c>
      <c r="F26" s="83"/>
      <c r="G26" s="83"/>
      <c r="H26" s="8"/>
    </row>
    <row r="27" spans="1:8" ht="17.25" customHeight="1">
      <c r="A27" s="81">
        <v>23</v>
      </c>
      <c r="B27" s="9" t="s">
        <v>1887</v>
      </c>
      <c r="C27" s="81" t="s">
        <v>2248</v>
      </c>
      <c r="D27" s="82">
        <v>8.5</v>
      </c>
      <c r="E27" s="82">
        <v>7</v>
      </c>
      <c r="F27" s="83"/>
      <c r="G27" s="83"/>
      <c r="H27" s="8"/>
    </row>
    <row r="28" spans="1:8" ht="17.25" customHeight="1">
      <c r="A28" s="81">
        <v>24</v>
      </c>
      <c r="B28" s="9" t="s">
        <v>1933</v>
      </c>
      <c r="C28" s="81" t="s">
        <v>2249</v>
      </c>
      <c r="D28" s="82">
        <v>7</v>
      </c>
      <c r="E28" s="82">
        <v>5</v>
      </c>
      <c r="F28" s="83"/>
      <c r="G28" s="83"/>
      <c r="H28" s="8"/>
    </row>
    <row r="29" spans="1:8" ht="17.25" customHeight="1">
      <c r="A29" s="81">
        <v>25</v>
      </c>
      <c r="B29" s="9" t="s">
        <v>1902</v>
      </c>
      <c r="C29" s="81" t="s">
        <v>2250</v>
      </c>
      <c r="D29" s="82">
        <v>9</v>
      </c>
      <c r="E29" s="82">
        <v>7.5</v>
      </c>
      <c r="F29" s="83"/>
      <c r="G29" s="83"/>
      <c r="H29" s="8"/>
    </row>
    <row r="30" spans="1:8" ht="17.25" customHeight="1">
      <c r="A30" s="81">
        <v>26</v>
      </c>
      <c r="B30" s="9" t="s">
        <v>1935</v>
      </c>
      <c r="C30" s="81" t="s">
        <v>2251</v>
      </c>
      <c r="D30" s="82">
        <v>6</v>
      </c>
      <c r="E30" s="82">
        <v>6</v>
      </c>
      <c r="F30" s="83"/>
      <c r="G30" s="83"/>
      <c r="H30" s="8"/>
    </row>
    <row r="31" spans="1:8" ht="17.25" customHeight="1">
      <c r="A31" s="81">
        <v>27</v>
      </c>
      <c r="B31" s="9" t="s">
        <v>1900</v>
      </c>
      <c r="C31" s="81" t="s">
        <v>2252</v>
      </c>
      <c r="D31" s="82">
        <v>9</v>
      </c>
      <c r="E31" s="82">
        <v>7.5</v>
      </c>
      <c r="F31" s="83"/>
      <c r="G31" s="83"/>
      <c r="H31" s="8"/>
    </row>
    <row r="32" spans="1:8" ht="17.25" customHeight="1">
      <c r="A32" s="81">
        <v>28</v>
      </c>
      <c r="B32" s="9" t="s">
        <v>1936</v>
      </c>
      <c r="C32" s="81" t="s">
        <v>2253</v>
      </c>
      <c r="D32" s="82">
        <v>8.5</v>
      </c>
      <c r="E32" s="82">
        <v>7.5</v>
      </c>
      <c r="F32" s="83"/>
      <c r="G32" s="83"/>
      <c r="H32" s="8"/>
    </row>
    <row r="33" spans="1:8" ht="17.25" customHeight="1">
      <c r="A33" s="81">
        <v>29</v>
      </c>
      <c r="B33" s="9" t="s">
        <v>1885</v>
      </c>
      <c r="C33" s="81" t="s">
        <v>2254</v>
      </c>
      <c r="D33" s="82">
        <v>7</v>
      </c>
      <c r="E33" s="82">
        <v>5</v>
      </c>
      <c r="F33" s="83"/>
      <c r="G33" s="83"/>
      <c r="H33" s="8"/>
    </row>
    <row r="34" spans="1:8" ht="17.25" customHeight="1">
      <c r="A34" s="81">
        <v>30</v>
      </c>
      <c r="B34" s="9" t="s">
        <v>1897</v>
      </c>
      <c r="C34" s="81" t="s">
        <v>2255</v>
      </c>
      <c r="D34" s="82">
        <v>5</v>
      </c>
      <c r="E34" s="82">
        <v>5</v>
      </c>
      <c r="F34" s="83"/>
      <c r="G34" s="83"/>
      <c r="H34" s="8"/>
    </row>
    <row r="35" spans="1:8" ht="17.25" customHeight="1">
      <c r="A35" s="81">
        <v>31</v>
      </c>
      <c r="B35" s="9" t="s">
        <v>1874</v>
      </c>
      <c r="C35" s="81" t="s">
        <v>2256</v>
      </c>
      <c r="D35" s="82">
        <v>6.5</v>
      </c>
      <c r="E35" s="82">
        <v>5</v>
      </c>
      <c r="F35" s="83"/>
      <c r="G35" s="83"/>
      <c r="H35" s="8"/>
    </row>
    <row r="36" spans="1:8" ht="17.25" customHeight="1">
      <c r="A36" s="81">
        <v>32</v>
      </c>
      <c r="B36" s="9" t="s">
        <v>1877</v>
      </c>
      <c r="C36" s="81" t="s">
        <v>2257</v>
      </c>
      <c r="D36" s="82">
        <v>7</v>
      </c>
      <c r="E36" s="82">
        <v>7</v>
      </c>
      <c r="F36" s="83"/>
      <c r="G36" s="83"/>
      <c r="H36" s="8"/>
    </row>
    <row r="37" spans="1:8" ht="17.25" customHeight="1">
      <c r="A37" s="81">
        <v>33</v>
      </c>
      <c r="B37" s="9" t="s">
        <v>1889</v>
      </c>
      <c r="C37" s="81" t="s">
        <v>2258</v>
      </c>
      <c r="D37" s="82">
        <v>7.5</v>
      </c>
      <c r="E37" s="82">
        <v>7.5</v>
      </c>
      <c r="F37" s="83"/>
      <c r="G37" s="83"/>
      <c r="H37" s="8"/>
    </row>
    <row r="38" spans="1:8" ht="17.25" customHeight="1">
      <c r="A38" s="81">
        <v>34</v>
      </c>
      <c r="B38" s="9" t="s">
        <v>1893</v>
      </c>
      <c r="C38" s="81" t="s">
        <v>2259</v>
      </c>
      <c r="D38" s="82">
        <v>7</v>
      </c>
      <c r="E38" s="82">
        <v>5.5</v>
      </c>
      <c r="F38" s="83"/>
      <c r="G38" s="83"/>
      <c r="H38" s="8"/>
    </row>
    <row r="39" spans="1:8" ht="17.25" customHeight="1">
      <c r="A39" s="81">
        <v>35</v>
      </c>
      <c r="B39" s="9" t="s">
        <v>1873</v>
      </c>
      <c r="C39" s="81" t="s">
        <v>2260</v>
      </c>
      <c r="D39" s="82">
        <v>7</v>
      </c>
      <c r="E39" s="82">
        <v>6</v>
      </c>
      <c r="F39" s="83"/>
      <c r="G39" s="83"/>
      <c r="H39" s="8"/>
    </row>
    <row r="40" spans="1:8" ht="17.25" customHeight="1">
      <c r="A40" s="81">
        <v>36</v>
      </c>
      <c r="B40" s="9" t="s">
        <v>1896</v>
      </c>
      <c r="C40" s="81" t="s">
        <v>2237</v>
      </c>
      <c r="D40" s="82">
        <v>7.5</v>
      </c>
      <c r="E40" s="82">
        <v>6</v>
      </c>
      <c r="F40" s="83"/>
      <c r="G40" s="83"/>
      <c r="H40" s="8"/>
    </row>
    <row r="41" spans="1:8" ht="17.25" customHeight="1">
      <c r="A41" s="81">
        <v>37</v>
      </c>
      <c r="B41" s="9" t="s">
        <v>1937</v>
      </c>
      <c r="C41" s="81" t="s">
        <v>2261</v>
      </c>
      <c r="D41" s="82">
        <v>8</v>
      </c>
      <c r="E41" s="82">
        <v>8</v>
      </c>
      <c r="F41" s="83"/>
      <c r="G41" s="83"/>
      <c r="H41" s="8"/>
    </row>
    <row r="42" spans="1:8" ht="17.25" customHeight="1">
      <c r="A42" s="81">
        <v>38</v>
      </c>
      <c r="B42" s="9" t="s">
        <v>1884</v>
      </c>
      <c r="C42" s="81" t="s">
        <v>2262</v>
      </c>
      <c r="D42" s="82">
        <v>7</v>
      </c>
      <c r="E42" s="82">
        <v>5</v>
      </c>
      <c r="F42" s="83"/>
      <c r="G42" s="83"/>
      <c r="H42" s="8"/>
    </row>
    <row r="43" spans="1:8" ht="17.25" customHeight="1">
      <c r="A43" s="81">
        <v>39</v>
      </c>
      <c r="B43" s="9" t="s">
        <v>1898</v>
      </c>
      <c r="C43" s="81" t="s">
        <v>2263</v>
      </c>
      <c r="D43" s="82">
        <v>9</v>
      </c>
      <c r="E43" s="82">
        <v>8</v>
      </c>
      <c r="F43" s="83"/>
      <c r="G43" s="83"/>
      <c r="H43" s="8"/>
    </row>
    <row r="44" spans="1:8" ht="17.25" customHeight="1">
      <c r="A44" s="81">
        <v>40</v>
      </c>
      <c r="B44" s="9" t="s">
        <v>1938</v>
      </c>
      <c r="C44" s="81" t="s">
        <v>2264</v>
      </c>
      <c r="D44" s="82">
        <v>7</v>
      </c>
      <c r="E44" s="82">
        <v>5</v>
      </c>
      <c r="F44" s="83"/>
      <c r="G44" s="83"/>
      <c r="H44" s="8"/>
    </row>
    <row r="45" spans="1:8" ht="17.25" customHeight="1">
      <c r="A45" s="81">
        <v>41</v>
      </c>
      <c r="B45" s="9" t="s">
        <v>1939</v>
      </c>
      <c r="C45" s="81" t="s">
        <v>2265</v>
      </c>
      <c r="D45" s="82">
        <v>7.5</v>
      </c>
      <c r="E45" s="82">
        <v>7.5</v>
      </c>
      <c r="F45" s="83"/>
      <c r="G45" s="83"/>
      <c r="H45" s="8"/>
    </row>
    <row r="46" spans="1:8" ht="17.25" customHeight="1">
      <c r="A46" s="81">
        <v>42</v>
      </c>
      <c r="B46" s="9" t="s">
        <v>1869</v>
      </c>
      <c r="C46" s="81" t="s">
        <v>2266</v>
      </c>
      <c r="D46" s="82">
        <v>5.5</v>
      </c>
      <c r="E46" s="82">
        <v>5</v>
      </c>
      <c r="F46" s="83"/>
      <c r="G46" s="83"/>
      <c r="H46" s="8"/>
    </row>
    <row r="47" spans="1:8" ht="17.25" customHeight="1">
      <c r="A47" s="81">
        <v>43</v>
      </c>
      <c r="B47" s="9" t="s">
        <v>1879</v>
      </c>
      <c r="C47" s="81" t="s">
        <v>2267</v>
      </c>
      <c r="D47" s="82">
        <v>7</v>
      </c>
      <c r="E47" s="82">
        <v>7.5</v>
      </c>
      <c r="F47" s="83"/>
      <c r="G47" s="83"/>
      <c r="H47" s="8"/>
    </row>
    <row r="48" spans="1:8" ht="17.25" customHeight="1">
      <c r="A48" s="81">
        <v>44</v>
      </c>
      <c r="B48" s="9" t="s">
        <v>1868</v>
      </c>
      <c r="C48" s="81" t="s">
        <v>2232</v>
      </c>
      <c r="D48" s="82">
        <v>5</v>
      </c>
      <c r="E48" s="82">
        <v>6</v>
      </c>
      <c r="F48" s="83"/>
      <c r="G48" s="83"/>
      <c r="H48" s="8"/>
    </row>
    <row r="49" spans="1:8" ht="17.25" customHeight="1">
      <c r="A49" s="81">
        <v>45</v>
      </c>
      <c r="B49" s="9" t="s">
        <v>1899</v>
      </c>
      <c r="C49" s="81" t="s">
        <v>2268</v>
      </c>
      <c r="D49" s="82">
        <v>9</v>
      </c>
      <c r="E49" s="82">
        <v>7</v>
      </c>
      <c r="F49" s="83"/>
      <c r="G49" s="83"/>
      <c r="H49" s="8"/>
    </row>
  </sheetData>
  <phoneticPr fontId="0"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O35"/>
  <sheetViews>
    <sheetView zoomScale="90" workbookViewId="0">
      <selection activeCell="J20" sqref="J20"/>
    </sheetView>
  </sheetViews>
  <sheetFormatPr defaultRowHeight="15.75"/>
  <cols>
    <col min="1" max="1" width="21.7109375" style="84" bestFit="1" customWidth="1"/>
    <col min="2" max="2" width="38.140625" style="84" customWidth="1"/>
    <col min="3" max="3" width="11.7109375" style="84" customWidth="1"/>
    <col min="4" max="4" width="13.140625" style="84" customWidth="1"/>
    <col min="5" max="5" width="9.85546875" style="84" bestFit="1" customWidth="1"/>
    <col min="6" max="8" width="6.42578125" style="84" bestFit="1" customWidth="1"/>
    <col min="9" max="9" width="14.42578125" style="84" bestFit="1" customWidth="1"/>
    <col min="10" max="10" width="13" style="84" bestFit="1" customWidth="1"/>
    <col min="11" max="11" width="3.85546875" customWidth="1"/>
    <col min="12" max="12" width="3.42578125" style="84" customWidth="1"/>
    <col min="13" max="13" width="16.42578125" style="84" bestFit="1" customWidth="1"/>
    <col min="14" max="14" width="44" style="84" customWidth="1"/>
    <col min="15" max="15" width="15.42578125" style="84" bestFit="1" customWidth="1"/>
    <col min="16" max="17" width="5" style="84" bestFit="1" customWidth="1"/>
    <col min="18" max="18" width="5" style="84" customWidth="1"/>
    <col min="19" max="21" width="5" style="84" bestFit="1" customWidth="1"/>
    <col min="22" max="22" width="11.85546875" style="84" bestFit="1" customWidth="1"/>
    <col min="23" max="23" width="9.140625" style="84"/>
    <col min="24" max="24" width="21.85546875" style="84" bestFit="1" customWidth="1"/>
    <col min="25" max="25" width="16.85546875" style="84" bestFit="1" customWidth="1"/>
    <col min="26" max="16384" width="9.140625" style="84"/>
  </cols>
  <sheetData>
    <row r="1" spans="1:15" ht="13.5" customHeight="1"/>
    <row r="2" spans="1:15" ht="18.75">
      <c r="D2" s="86" t="s">
        <v>2057</v>
      </c>
      <c r="F2" s="50"/>
    </row>
    <row r="3" spans="1:15" ht="18.75">
      <c r="D3" s="86" t="s">
        <v>2058</v>
      </c>
      <c r="F3" s="50"/>
      <c r="I3" s="85"/>
    </row>
    <row r="4" spans="1:15" ht="12.75" customHeight="1">
      <c r="D4" s="87"/>
      <c r="F4" s="50"/>
      <c r="I4" s="85"/>
    </row>
    <row r="6" spans="1:15" s="89" customFormat="1">
      <c r="A6" s="218" t="s">
        <v>2059</v>
      </c>
      <c r="B6" s="218" t="s">
        <v>2060</v>
      </c>
      <c r="C6" s="219" t="s">
        <v>2061</v>
      </c>
      <c r="D6" s="218" t="s">
        <v>2389</v>
      </c>
      <c r="E6" s="218" t="s">
        <v>2390</v>
      </c>
      <c r="F6" s="218"/>
      <c r="G6" s="218"/>
      <c r="H6" s="218"/>
      <c r="I6" s="218" t="s">
        <v>1912</v>
      </c>
      <c r="J6" s="218"/>
      <c r="K6"/>
    </row>
    <row r="7" spans="1:15" s="89" customFormat="1">
      <c r="A7" s="218"/>
      <c r="B7" s="218"/>
      <c r="C7" s="220"/>
      <c r="D7" s="218"/>
      <c r="E7" s="88" t="s">
        <v>2062</v>
      </c>
      <c r="F7" s="88" t="s">
        <v>2063</v>
      </c>
      <c r="G7" s="88" t="s">
        <v>2064</v>
      </c>
      <c r="H7" s="88" t="s">
        <v>2065</v>
      </c>
      <c r="I7" s="88" t="s">
        <v>2062</v>
      </c>
      <c r="J7" s="88" t="s">
        <v>2066</v>
      </c>
      <c r="K7"/>
    </row>
    <row r="8" spans="1:15" ht="18.75">
      <c r="A8" s="51" t="s">
        <v>1871</v>
      </c>
      <c r="B8" s="51"/>
      <c r="C8" s="51" t="s">
        <v>2067</v>
      </c>
      <c r="D8" s="90"/>
      <c r="E8" s="51">
        <v>100</v>
      </c>
      <c r="F8" s="51">
        <v>200</v>
      </c>
      <c r="G8" s="91">
        <v>250</v>
      </c>
      <c r="H8" s="91">
        <v>300</v>
      </c>
      <c r="I8" s="92"/>
      <c r="J8" s="92"/>
      <c r="M8" s="93"/>
      <c r="N8" s="86" t="s">
        <v>2068</v>
      </c>
      <c r="O8" s="93"/>
    </row>
    <row r="9" spans="1:15">
      <c r="A9" s="51" t="s">
        <v>1892</v>
      </c>
      <c r="B9" s="51"/>
      <c r="C9" s="51" t="s">
        <v>2069</v>
      </c>
      <c r="D9" s="90"/>
      <c r="E9" s="51">
        <v>150</v>
      </c>
      <c r="F9" s="51">
        <v>200</v>
      </c>
      <c r="G9" s="91">
        <v>150</v>
      </c>
      <c r="H9" s="91">
        <v>120</v>
      </c>
      <c r="I9" s="92"/>
      <c r="J9" s="92"/>
      <c r="M9" s="93"/>
      <c r="N9" s="94"/>
      <c r="O9" s="93"/>
    </row>
    <row r="10" spans="1:15" ht="17.25" customHeight="1">
      <c r="A10" s="51" t="s">
        <v>2070</v>
      </c>
      <c r="B10" s="51"/>
      <c r="C10" s="51" t="s">
        <v>2071</v>
      </c>
      <c r="D10" s="90"/>
      <c r="E10" s="51">
        <v>100</v>
      </c>
      <c r="F10" s="51">
        <v>120</v>
      </c>
      <c r="G10" s="91">
        <v>86</v>
      </c>
      <c r="H10" s="91"/>
      <c r="I10" s="92"/>
      <c r="J10" s="92"/>
      <c r="M10" s="88" t="s">
        <v>2061</v>
      </c>
      <c r="N10" s="95" t="s">
        <v>2060</v>
      </c>
      <c r="O10" s="95" t="s">
        <v>2072</v>
      </c>
    </row>
    <row r="11" spans="1:15" ht="16.5">
      <c r="A11" s="51" t="s">
        <v>1878</v>
      </c>
      <c r="B11" s="51"/>
      <c r="C11" s="51" t="s">
        <v>2073</v>
      </c>
      <c r="D11" s="90"/>
      <c r="E11" s="51">
        <v>90</v>
      </c>
      <c r="F11" s="51">
        <v>257</v>
      </c>
      <c r="G11" s="91"/>
      <c r="H11" s="91"/>
      <c r="I11" s="92"/>
      <c r="J11" s="92"/>
      <c r="M11" s="51" t="s">
        <v>2067</v>
      </c>
      <c r="N11" s="96" t="s">
        <v>2074</v>
      </c>
      <c r="O11" s="97">
        <v>17500000</v>
      </c>
    </row>
    <row r="12" spans="1:15" ht="16.5">
      <c r="A12" s="51" t="s">
        <v>1888</v>
      </c>
      <c r="B12" s="51"/>
      <c r="C12" s="51" t="s">
        <v>2075</v>
      </c>
      <c r="D12" s="90"/>
      <c r="E12" s="51">
        <v>100</v>
      </c>
      <c r="F12" s="51"/>
      <c r="G12" s="91"/>
      <c r="H12" s="91"/>
      <c r="I12" s="92"/>
      <c r="J12" s="92"/>
      <c r="M12" s="51" t="s">
        <v>2069</v>
      </c>
      <c r="N12" s="96" t="s">
        <v>2076</v>
      </c>
      <c r="O12" s="97">
        <v>14000000</v>
      </c>
    </row>
    <row r="13" spans="1:15" ht="16.5">
      <c r="A13" s="51" t="s">
        <v>1897</v>
      </c>
      <c r="B13" s="51"/>
      <c r="C13" s="51" t="s">
        <v>2077</v>
      </c>
      <c r="D13" s="90"/>
      <c r="E13" s="51">
        <v>110</v>
      </c>
      <c r="F13" s="51">
        <v>200</v>
      </c>
      <c r="G13" s="91">
        <v>335</v>
      </c>
      <c r="H13" s="91">
        <v>387</v>
      </c>
      <c r="I13" s="92"/>
      <c r="J13" s="92"/>
      <c r="M13" s="51" t="s">
        <v>2071</v>
      </c>
      <c r="N13" s="96" t="s">
        <v>2078</v>
      </c>
      <c r="O13" s="98">
        <v>16800000</v>
      </c>
    </row>
    <row r="14" spans="1:15" ht="16.5">
      <c r="A14" s="51" t="s">
        <v>1899</v>
      </c>
      <c r="B14" s="51"/>
      <c r="C14" s="51" t="s">
        <v>2079</v>
      </c>
      <c r="D14" s="90"/>
      <c r="E14" s="51">
        <v>95</v>
      </c>
      <c r="F14" s="51"/>
      <c r="G14" s="91">
        <v>105</v>
      </c>
      <c r="H14" s="91">
        <v>105</v>
      </c>
      <c r="I14" s="92"/>
      <c r="J14" s="92"/>
      <c r="M14" s="51" t="s">
        <v>2073</v>
      </c>
      <c r="N14" s="99" t="s">
        <v>2080</v>
      </c>
      <c r="O14" s="100">
        <v>13500000</v>
      </c>
    </row>
    <row r="15" spans="1:15" ht="16.5">
      <c r="A15" s="51" t="s">
        <v>1876</v>
      </c>
      <c r="B15" s="51"/>
      <c r="C15" s="51" t="s">
        <v>2081</v>
      </c>
      <c r="D15" s="90"/>
      <c r="E15" s="51">
        <v>45</v>
      </c>
      <c r="F15" s="51">
        <v>260</v>
      </c>
      <c r="G15" s="91"/>
      <c r="H15" s="91">
        <v>311</v>
      </c>
      <c r="I15" s="92"/>
      <c r="J15" s="92"/>
      <c r="M15" s="51" t="s">
        <v>2075</v>
      </c>
      <c r="N15" s="101" t="s">
        <v>2082</v>
      </c>
      <c r="O15" s="98">
        <v>16800000</v>
      </c>
    </row>
    <row r="16" spans="1:15" ht="16.5">
      <c r="A16" s="51" t="s">
        <v>1895</v>
      </c>
      <c r="B16" s="51"/>
      <c r="C16" s="51" t="s">
        <v>2085</v>
      </c>
      <c r="D16" s="90"/>
      <c r="E16" s="51">
        <v>75</v>
      </c>
      <c r="F16" s="51">
        <v>200</v>
      </c>
      <c r="G16" s="91">
        <v>175</v>
      </c>
      <c r="H16" s="91"/>
      <c r="I16" s="92"/>
      <c r="J16" s="92"/>
      <c r="M16" s="51" t="s">
        <v>2077</v>
      </c>
      <c r="N16" s="102" t="s">
        <v>2084</v>
      </c>
      <c r="O16" s="100">
        <v>13500000</v>
      </c>
    </row>
    <row r="17" spans="1:15" ht="16.5">
      <c r="A17" s="51" t="s">
        <v>1893</v>
      </c>
      <c r="B17" s="51"/>
      <c r="C17" s="51" t="s">
        <v>2087</v>
      </c>
      <c r="D17" s="90"/>
      <c r="E17" s="51">
        <v>110</v>
      </c>
      <c r="F17" s="51">
        <v>276</v>
      </c>
      <c r="G17" s="91">
        <v>150</v>
      </c>
      <c r="H17" s="91">
        <v>330</v>
      </c>
      <c r="I17" s="92"/>
      <c r="J17" s="92"/>
      <c r="M17" s="51" t="s">
        <v>2079</v>
      </c>
      <c r="N17" s="96" t="s">
        <v>2086</v>
      </c>
      <c r="O17" s="98">
        <v>16800000</v>
      </c>
    </row>
    <row r="18" spans="1:15" ht="16.5">
      <c r="A18" s="51" t="s">
        <v>1879</v>
      </c>
      <c r="B18" s="51"/>
      <c r="C18" s="51" t="s">
        <v>2089</v>
      </c>
      <c r="D18" s="90"/>
      <c r="E18" s="51">
        <v>125</v>
      </c>
      <c r="F18" s="51">
        <v>120</v>
      </c>
      <c r="G18" s="91">
        <v>191</v>
      </c>
      <c r="H18" s="91"/>
      <c r="I18" s="92"/>
      <c r="J18" s="92"/>
      <c r="M18" s="51" t="s">
        <v>2081</v>
      </c>
      <c r="N18" s="99" t="s">
        <v>2088</v>
      </c>
      <c r="O18" s="100">
        <v>13500000</v>
      </c>
    </row>
    <row r="19" spans="1:15" ht="16.5">
      <c r="A19" s="51" t="s">
        <v>1896</v>
      </c>
      <c r="B19" s="51"/>
      <c r="C19" s="51" t="s">
        <v>2091</v>
      </c>
      <c r="D19" s="90"/>
      <c r="E19" s="51">
        <v>120</v>
      </c>
      <c r="F19" s="51"/>
      <c r="G19" s="91"/>
      <c r="H19" s="91"/>
      <c r="I19" s="92"/>
      <c r="J19" s="92"/>
      <c r="M19" s="103" t="s">
        <v>2083</v>
      </c>
      <c r="N19" s="104" t="s">
        <v>2090</v>
      </c>
      <c r="O19" s="98">
        <v>14000000</v>
      </c>
    </row>
    <row r="20" spans="1:15" ht="16.5">
      <c r="A20" s="51" t="s">
        <v>1880</v>
      </c>
      <c r="B20" s="51"/>
      <c r="C20" s="103" t="s">
        <v>2093</v>
      </c>
      <c r="D20" s="90"/>
      <c r="E20" s="51">
        <v>150</v>
      </c>
      <c r="F20" s="51">
        <v>221</v>
      </c>
      <c r="G20" s="91"/>
      <c r="H20" s="91">
        <v>330</v>
      </c>
      <c r="I20" s="92"/>
      <c r="J20" s="92"/>
      <c r="M20" s="51" t="s">
        <v>2085</v>
      </c>
      <c r="N20" s="96" t="s">
        <v>2092</v>
      </c>
      <c r="O20" s="98">
        <v>12000000</v>
      </c>
    </row>
    <row r="21" spans="1:15" ht="16.5">
      <c r="A21" s="51" t="s">
        <v>1868</v>
      </c>
      <c r="B21" s="51"/>
      <c r="C21" s="105" t="s">
        <v>2095</v>
      </c>
      <c r="D21" s="90"/>
      <c r="E21" s="51">
        <v>75</v>
      </c>
      <c r="F21" s="51">
        <v>200</v>
      </c>
      <c r="G21" s="91">
        <v>160</v>
      </c>
      <c r="H21" s="91"/>
      <c r="I21" s="92"/>
      <c r="J21" s="92"/>
      <c r="M21" s="51" t="s">
        <v>2087</v>
      </c>
      <c r="N21" s="99" t="s">
        <v>2094</v>
      </c>
      <c r="O21" s="98">
        <v>12000000</v>
      </c>
    </row>
    <row r="22" spans="1:15" ht="16.5">
      <c r="A22" s="51" t="s">
        <v>1898</v>
      </c>
      <c r="B22" s="51"/>
      <c r="C22" s="105" t="s">
        <v>2097</v>
      </c>
      <c r="D22" s="90"/>
      <c r="E22" s="51">
        <v>200</v>
      </c>
      <c r="F22" s="51">
        <v>150</v>
      </c>
      <c r="G22" s="91">
        <v>390</v>
      </c>
      <c r="H22" s="91">
        <v>308</v>
      </c>
      <c r="I22" s="92"/>
      <c r="J22" s="92"/>
      <c r="M22" s="51" t="s">
        <v>2089</v>
      </c>
      <c r="N22" s="99" t="s">
        <v>2096</v>
      </c>
      <c r="O22" s="98">
        <v>12000000</v>
      </c>
    </row>
    <row r="23" spans="1:15" ht="16.5">
      <c r="A23" s="51" t="s">
        <v>1869</v>
      </c>
      <c r="B23" s="51"/>
      <c r="C23" s="105" t="s">
        <v>2099</v>
      </c>
      <c r="D23" s="90"/>
      <c r="E23" s="51">
        <v>90</v>
      </c>
      <c r="F23" s="51">
        <v>205</v>
      </c>
      <c r="G23" s="91">
        <v>144</v>
      </c>
      <c r="H23" s="91">
        <v>378</v>
      </c>
      <c r="I23" s="92"/>
      <c r="J23" s="92"/>
      <c r="M23" s="51" t="s">
        <v>2091</v>
      </c>
      <c r="N23" s="99" t="s">
        <v>2098</v>
      </c>
      <c r="O23" s="98">
        <v>12000000</v>
      </c>
    </row>
    <row r="24" spans="1:15" ht="16.5">
      <c r="A24" s="51" t="s">
        <v>1873</v>
      </c>
      <c r="B24" s="51"/>
      <c r="C24" s="105" t="s">
        <v>2101</v>
      </c>
      <c r="D24" s="90"/>
      <c r="E24" s="51">
        <v>80</v>
      </c>
      <c r="F24" s="51">
        <v>364</v>
      </c>
      <c r="G24" s="91">
        <v>150</v>
      </c>
      <c r="H24" s="91">
        <v>301</v>
      </c>
      <c r="I24" s="92"/>
      <c r="J24" s="92"/>
      <c r="M24" s="103" t="s">
        <v>2093</v>
      </c>
      <c r="N24" s="104" t="s">
        <v>2100</v>
      </c>
      <c r="O24" s="98">
        <v>10000000</v>
      </c>
    </row>
    <row r="25" spans="1:15" ht="16.5">
      <c r="A25" s="51" t="s">
        <v>1894</v>
      </c>
      <c r="B25" s="51"/>
      <c r="C25" s="103" t="s">
        <v>2103</v>
      </c>
      <c r="D25" s="90"/>
      <c r="E25" s="51">
        <v>85</v>
      </c>
      <c r="F25" s="51">
        <v>200</v>
      </c>
      <c r="G25" s="91"/>
      <c r="H25" s="91">
        <v>171</v>
      </c>
      <c r="I25" s="92"/>
      <c r="J25" s="92"/>
      <c r="M25" s="105" t="s">
        <v>2095</v>
      </c>
      <c r="N25" s="106" t="s">
        <v>2102</v>
      </c>
      <c r="O25" s="98">
        <v>10000000</v>
      </c>
    </row>
    <row r="26" spans="1:15" ht="16.5">
      <c r="A26" s="51" t="s">
        <v>1902</v>
      </c>
      <c r="B26" s="51"/>
      <c r="C26" s="105" t="s">
        <v>2105</v>
      </c>
      <c r="D26" s="90"/>
      <c r="E26" s="51">
        <v>90</v>
      </c>
      <c r="F26" s="51">
        <v>263</v>
      </c>
      <c r="G26" s="91">
        <v>264</v>
      </c>
      <c r="H26" s="91">
        <v>97</v>
      </c>
      <c r="I26" s="92"/>
      <c r="J26" s="92"/>
      <c r="M26" s="105" t="s">
        <v>2097</v>
      </c>
      <c r="N26" s="106" t="s">
        <v>2104</v>
      </c>
      <c r="O26" s="98">
        <v>10000000</v>
      </c>
    </row>
    <row r="27" spans="1:15" ht="16.5">
      <c r="A27" s="51" t="s">
        <v>1881</v>
      </c>
      <c r="B27" s="51"/>
      <c r="C27" s="51" t="s">
        <v>2077</v>
      </c>
      <c r="D27" s="90"/>
      <c r="E27" s="51">
        <v>95</v>
      </c>
      <c r="F27" s="51"/>
      <c r="G27" s="91">
        <v>143</v>
      </c>
      <c r="H27" s="91"/>
      <c r="I27" s="92"/>
      <c r="J27" s="92"/>
      <c r="M27" s="105" t="s">
        <v>2099</v>
      </c>
      <c r="N27" s="106" t="s">
        <v>2106</v>
      </c>
      <c r="O27" s="98">
        <v>10000000</v>
      </c>
    </row>
    <row r="28" spans="1:15" ht="16.5">
      <c r="A28" s="51" t="s">
        <v>1874</v>
      </c>
      <c r="B28" s="51"/>
      <c r="C28" s="51" t="s">
        <v>2079</v>
      </c>
      <c r="D28" s="90"/>
      <c r="E28" s="51">
        <v>100</v>
      </c>
      <c r="F28" s="51">
        <v>100</v>
      </c>
      <c r="G28" s="91">
        <v>120</v>
      </c>
      <c r="H28" s="91">
        <v>127</v>
      </c>
      <c r="I28" s="92"/>
      <c r="J28" s="92"/>
      <c r="M28" s="105" t="s">
        <v>2101</v>
      </c>
      <c r="N28" s="106" t="s">
        <v>2107</v>
      </c>
      <c r="O28" s="98">
        <v>10000000</v>
      </c>
    </row>
    <row r="29" spans="1:15" ht="16.5">
      <c r="A29" s="51" t="s">
        <v>1877</v>
      </c>
      <c r="B29" s="51"/>
      <c r="C29" s="51" t="s">
        <v>2081</v>
      </c>
      <c r="D29" s="90"/>
      <c r="E29" s="51">
        <v>105</v>
      </c>
      <c r="F29" s="51">
        <v>225</v>
      </c>
      <c r="G29" s="91">
        <v>190</v>
      </c>
      <c r="H29" s="91">
        <v>41</v>
      </c>
      <c r="I29" s="92"/>
      <c r="J29" s="92"/>
      <c r="M29" s="103" t="s">
        <v>2103</v>
      </c>
      <c r="N29" s="104" t="s">
        <v>2108</v>
      </c>
      <c r="O29" s="98">
        <v>8000000</v>
      </c>
    </row>
    <row r="30" spans="1:15" ht="16.5">
      <c r="A30" s="51" t="s">
        <v>1885</v>
      </c>
      <c r="B30" s="51"/>
      <c r="C30" s="51" t="s">
        <v>2083</v>
      </c>
      <c r="D30" s="90"/>
      <c r="E30" s="51">
        <v>100</v>
      </c>
      <c r="F30" s="51">
        <v>120</v>
      </c>
      <c r="G30" s="91"/>
      <c r="H30" s="91">
        <v>180</v>
      </c>
      <c r="I30" s="92"/>
      <c r="J30" s="92"/>
      <c r="M30" s="105" t="s">
        <v>2105</v>
      </c>
      <c r="N30" s="106" t="s">
        <v>2080</v>
      </c>
      <c r="O30" s="98">
        <v>8000000</v>
      </c>
    </row>
    <row r="31" spans="1:15" ht="16.5">
      <c r="A31" s="51" t="s">
        <v>1889</v>
      </c>
      <c r="B31" s="51"/>
      <c r="C31" s="105" t="s">
        <v>2099</v>
      </c>
      <c r="D31" s="90"/>
      <c r="E31" s="51">
        <v>120</v>
      </c>
      <c r="F31" s="51">
        <v>65</v>
      </c>
      <c r="G31" s="91">
        <v>265</v>
      </c>
      <c r="H31" s="91">
        <v>77</v>
      </c>
      <c r="I31" s="92"/>
      <c r="J31" s="92"/>
    </row>
    <row r="32" spans="1:15" ht="16.5">
      <c r="A32" s="51" t="s">
        <v>1884</v>
      </c>
      <c r="B32" s="51"/>
      <c r="C32" s="105" t="s">
        <v>2101</v>
      </c>
      <c r="D32" s="90"/>
      <c r="E32" s="51">
        <v>200</v>
      </c>
      <c r="F32" s="51">
        <v>108</v>
      </c>
      <c r="G32" s="91">
        <v>153</v>
      </c>
      <c r="H32" s="91">
        <v>150</v>
      </c>
      <c r="I32" s="92"/>
      <c r="J32" s="92"/>
    </row>
    <row r="33" spans="1:10" ht="16.5">
      <c r="A33" s="51" t="s">
        <v>1887</v>
      </c>
      <c r="B33" s="51"/>
      <c r="C33" s="103" t="s">
        <v>2103</v>
      </c>
      <c r="D33" s="90"/>
      <c r="E33" s="51">
        <v>150</v>
      </c>
      <c r="F33" s="51">
        <v>200</v>
      </c>
      <c r="G33" s="91"/>
      <c r="H33" s="91">
        <v>94</v>
      </c>
      <c r="I33" s="92"/>
      <c r="J33" s="92"/>
    </row>
    <row r="34" spans="1:10" ht="16.5">
      <c r="A34" s="51" t="s">
        <v>1883</v>
      </c>
      <c r="B34" s="51"/>
      <c r="C34" s="105" t="s">
        <v>2105</v>
      </c>
      <c r="D34" s="90"/>
      <c r="E34" s="51">
        <v>100</v>
      </c>
      <c r="F34" s="51">
        <v>200</v>
      </c>
      <c r="G34" s="91">
        <v>191</v>
      </c>
      <c r="H34" s="91">
        <v>224</v>
      </c>
      <c r="I34" s="92"/>
      <c r="J34" s="92"/>
    </row>
    <row r="35" spans="1:10">
      <c r="A35" s="51" t="s">
        <v>1872</v>
      </c>
      <c r="B35" s="51"/>
      <c r="C35" s="51" t="s">
        <v>2077</v>
      </c>
      <c r="D35" s="90"/>
      <c r="E35" s="51">
        <v>110</v>
      </c>
      <c r="F35" s="51"/>
      <c r="G35" s="91">
        <v>200</v>
      </c>
      <c r="H35" s="91">
        <v>273</v>
      </c>
      <c r="I35" s="92"/>
      <c r="J35" s="92"/>
    </row>
  </sheetData>
  <mergeCells count="6">
    <mergeCell ref="E6:H6"/>
    <mergeCell ref="I6:J6"/>
    <mergeCell ref="A6:A7"/>
    <mergeCell ref="B6:B7"/>
    <mergeCell ref="C6:C7"/>
    <mergeCell ref="D6:D7"/>
  </mergeCells>
  <phoneticPr fontId="0" type="noConversion"/>
  <pageMargins left="0.75" right="0.75" top="1" bottom="1" header="0.5" footer="0.5"/>
  <pageSetup orientation="portrait" horizontalDpi="200" verticalDpi="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L35"/>
  <sheetViews>
    <sheetView workbookViewId="0">
      <selection activeCell="N21" sqref="N21"/>
    </sheetView>
  </sheetViews>
  <sheetFormatPr defaultRowHeight="15.75"/>
  <cols>
    <col min="1" max="1" width="4.42578125" style="1" bestFit="1" customWidth="1"/>
    <col min="2" max="2" width="24.140625" style="2" customWidth="1"/>
    <col min="3" max="3" width="14.85546875" style="2" customWidth="1"/>
    <col min="4" max="4" width="14.140625" style="2" customWidth="1"/>
    <col min="5" max="5" width="15.42578125" style="2" customWidth="1"/>
    <col min="6" max="6" width="8.85546875" style="107" customWidth="1"/>
    <col min="7" max="7" width="4.7109375" style="2" bestFit="1" customWidth="1"/>
    <col min="8" max="8" width="6.5703125" style="6" bestFit="1" customWidth="1"/>
    <col min="9" max="9" width="13.140625" style="2" customWidth="1"/>
    <col min="10" max="10" width="20.5703125" style="2" customWidth="1"/>
    <col min="11" max="11" width="16.42578125" style="2" customWidth="1"/>
    <col min="12" max="12" width="9.85546875" style="2" bestFit="1" customWidth="1"/>
    <col min="13" max="16384" width="9.140625" style="2"/>
  </cols>
  <sheetData>
    <row r="1" spans="1:12">
      <c r="E1" s="3" t="s">
        <v>2109</v>
      </c>
      <c r="K1" s="62" t="s">
        <v>1913</v>
      </c>
      <c r="L1" s="5">
        <v>540000</v>
      </c>
    </row>
    <row r="2" spans="1:12">
      <c r="E2" s="7" t="s">
        <v>1911</v>
      </c>
      <c r="K2" s="62" t="s">
        <v>2110</v>
      </c>
      <c r="L2" s="5">
        <v>100000</v>
      </c>
    </row>
    <row r="4" spans="1:12" s="110" customFormat="1" ht="31.5">
      <c r="A4" s="10" t="s">
        <v>1863</v>
      </c>
      <c r="B4" s="10" t="s">
        <v>2111</v>
      </c>
      <c r="C4" s="10" t="s">
        <v>2112</v>
      </c>
      <c r="D4" s="10" t="s">
        <v>2113</v>
      </c>
      <c r="E4" s="10" t="s">
        <v>2114</v>
      </c>
      <c r="F4" s="108" t="s">
        <v>1914</v>
      </c>
      <c r="G4" s="10" t="s">
        <v>2115</v>
      </c>
      <c r="H4" s="109" t="s">
        <v>1916</v>
      </c>
      <c r="I4" s="198" t="s">
        <v>2116</v>
      </c>
      <c r="J4" s="199" t="s">
        <v>2117</v>
      </c>
      <c r="K4" s="10" t="s">
        <v>2118</v>
      </c>
    </row>
    <row r="5" spans="1:12">
      <c r="A5" s="8">
        <v>1</v>
      </c>
      <c r="B5" s="111" t="s">
        <v>2119</v>
      </c>
      <c r="C5" s="112">
        <v>4</v>
      </c>
      <c r="D5" s="112">
        <v>3</v>
      </c>
      <c r="E5" s="112">
        <v>2</v>
      </c>
      <c r="F5" s="113" t="s">
        <v>1918</v>
      </c>
      <c r="G5" s="114">
        <v>1</v>
      </c>
      <c r="H5" s="115">
        <v>2.34</v>
      </c>
      <c r="I5" s="12"/>
      <c r="J5" s="116"/>
      <c r="K5" s="117"/>
    </row>
    <row r="6" spans="1:12">
      <c r="A6" s="8">
        <v>2</v>
      </c>
      <c r="B6" s="111" t="s">
        <v>2120</v>
      </c>
      <c r="C6" s="112">
        <v>3</v>
      </c>
      <c r="D6" s="112">
        <v>2</v>
      </c>
      <c r="E6" s="112">
        <v>4</v>
      </c>
      <c r="F6" s="113" t="s">
        <v>1926</v>
      </c>
      <c r="G6" s="114">
        <v>5</v>
      </c>
      <c r="H6" s="115">
        <v>2.2200000000000002</v>
      </c>
      <c r="I6" s="12"/>
      <c r="J6" s="116"/>
      <c r="K6" s="117"/>
    </row>
    <row r="7" spans="1:12">
      <c r="A7" s="8">
        <v>3</v>
      </c>
      <c r="B7" s="111" t="s">
        <v>2121</v>
      </c>
      <c r="C7" s="112">
        <v>2</v>
      </c>
      <c r="D7" s="112">
        <v>0</v>
      </c>
      <c r="E7" s="112">
        <v>3</v>
      </c>
      <c r="F7" s="113" t="s">
        <v>1926</v>
      </c>
      <c r="G7" s="114">
        <v>3</v>
      </c>
      <c r="H7" s="115">
        <v>1.86</v>
      </c>
      <c r="I7" s="12"/>
      <c r="J7" s="116"/>
      <c r="K7" s="117"/>
    </row>
    <row r="8" spans="1:12">
      <c r="A8" s="8">
        <v>4</v>
      </c>
      <c r="B8" s="111" t="s">
        <v>2122</v>
      </c>
      <c r="C8" s="112">
        <v>4</v>
      </c>
      <c r="D8" s="112">
        <v>3</v>
      </c>
      <c r="E8" s="112">
        <v>0</v>
      </c>
      <c r="F8" s="113" t="s">
        <v>1923</v>
      </c>
      <c r="G8" s="114">
        <v>1</v>
      </c>
      <c r="H8" s="115">
        <v>2.34</v>
      </c>
      <c r="I8" s="12"/>
      <c r="J8" s="116"/>
      <c r="K8" s="117"/>
    </row>
    <row r="9" spans="1:12">
      <c r="A9" s="8">
        <v>5</v>
      </c>
      <c r="B9" s="111" t="s">
        <v>2123</v>
      </c>
      <c r="C9" s="112">
        <v>0</v>
      </c>
      <c r="D9" s="112">
        <v>0</v>
      </c>
      <c r="E9" s="112">
        <v>0</v>
      </c>
      <c r="F9" s="113" t="s">
        <v>1919</v>
      </c>
      <c r="G9" s="114">
        <v>5</v>
      </c>
      <c r="H9" s="115">
        <v>1.72</v>
      </c>
      <c r="I9" s="12"/>
      <c r="J9" s="116"/>
      <c r="K9" s="117"/>
    </row>
    <row r="10" spans="1:12">
      <c r="A10" s="8">
        <v>6</v>
      </c>
      <c r="B10" s="111" t="s">
        <v>2124</v>
      </c>
      <c r="C10" s="112">
        <v>5</v>
      </c>
      <c r="D10" s="112">
        <v>0</v>
      </c>
      <c r="E10" s="112">
        <v>4</v>
      </c>
      <c r="F10" s="113" t="s">
        <v>1920</v>
      </c>
      <c r="G10" s="114">
        <v>2</v>
      </c>
      <c r="H10" s="115">
        <v>4.74</v>
      </c>
      <c r="I10" s="12"/>
      <c r="J10" s="116"/>
      <c r="K10" s="117"/>
    </row>
    <row r="11" spans="1:12">
      <c r="A11" s="8">
        <v>7</v>
      </c>
      <c r="B11" s="111" t="s">
        <v>2125</v>
      </c>
      <c r="C11" s="112">
        <v>4</v>
      </c>
      <c r="D11" s="112">
        <v>2</v>
      </c>
      <c r="E11" s="112">
        <v>0</v>
      </c>
      <c r="F11" s="113" t="s">
        <v>1919</v>
      </c>
      <c r="G11" s="114">
        <v>1</v>
      </c>
      <c r="H11" s="115">
        <v>1</v>
      </c>
      <c r="I11" s="12"/>
      <c r="J11" s="116"/>
      <c r="K11" s="117"/>
    </row>
    <row r="12" spans="1:12">
      <c r="A12" s="8">
        <v>8</v>
      </c>
      <c r="B12" s="111" t="s">
        <v>2126</v>
      </c>
      <c r="C12" s="112">
        <v>0</v>
      </c>
      <c r="D12" s="112">
        <v>0</v>
      </c>
      <c r="E12" s="112">
        <v>0</v>
      </c>
      <c r="F12" s="113" t="s">
        <v>1923</v>
      </c>
      <c r="G12" s="114">
        <v>1</v>
      </c>
      <c r="H12" s="115">
        <v>2.34</v>
      </c>
      <c r="I12" s="12"/>
      <c r="J12" s="116"/>
      <c r="K12" s="117"/>
    </row>
    <row r="13" spans="1:12">
      <c r="A13" s="8">
        <v>9</v>
      </c>
      <c r="B13" s="111" t="s">
        <v>2127</v>
      </c>
      <c r="C13" s="112">
        <v>2</v>
      </c>
      <c r="D13" s="112">
        <v>4</v>
      </c>
      <c r="E13" s="112">
        <v>4</v>
      </c>
      <c r="F13" s="113" t="s">
        <v>1923</v>
      </c>
      <c r="G13" s="114">
        <v>1</v>
      </c>
      <c r="H13" s="115">
        <v>2.34</v>
      </c>
      <c r="I13" s="12"/>
      <c r="J13" s="116"/>
      <c r="K13" s="117"/>
    </row>
    <row r="14" spans="1:12">
      <c r="A14" s="8">
        <v>10</v>
      </c>
      <c r="B14" s="111" t="s">
        <v>2128</v>
      </c>
      <c r="C14" s="112">
        <v>0</v>
      </c>
      <c r="D14" s="112">
        <v>0</v>
      </c>
      <c r="E14" s="112">
        <v>2</v>
      </c>
      <c r="F14" s="113" t="s">
        <v>1926</v>
      </c>
      <c r="G14" s="114">
        <v>5</v>
      </c>
      <c r="H14" s="115">
        <v>2.2200000000000002</v>
      </c>
      <c r="I14" s="12"/>
      <c r="J14" s="116"/>
      <c r="K14" s="117"/>
    </row>
    <row r="15" spans="1:12">
      <c r="A15" s="8">
        <v>11</v>
      </c>
      <c r="B15" s="111" t="s">
        <v>2129</v>
      </c>
      <c r="C15" s="112">
        <v>2</v>
      </c>
      <c r="D15" s="112">
        <v>5</v>
      </c>
      <c r="E15" s="112">
        <v>1.5</v>
      </c>
      <c r="F15" s="113" t="s">
        <v>1923</v>
      </c>
      <c r="G15" s="114">
        <v>2</v>
      </c>
      <c r="H15" s="115">
        <v>2.67</v>
      </c>
      <c r="I15" s="12"/>
      <c r="J15" s="116"/>
      <c r="K15" s="117"/>
    </row>
    <row r="16" spans="1:12">
      <c r="A16" s="8">
        <v>12</v>
      </c>
      <c r="B16" s="111" t="s">
        <v>2130</v>
      </c>
      <c r="C16" s="112">
        <v>4</v>
      </c>
      <c r="D16" s="112">
        <v>0</v>
      </c>
      <c r="E16" s="112">
        <v>1</v>
      </c>
      <c r="F16" s="113" t="s">
        <v>2273</v>
      </c>
      <c r="G16" s="114">
        <v>3</v>
      </c>
      <c r="H16" s="115">
        <v>3</v>
      </c>
      <c r="I16" s="12"/>
      <c r="J16" s="116"/>
      <c r="K16" s="117"/>
    </row>
    <row r="17" spans="1:11">
      <c r="A17" s="8">
        <v>13</v>
      </c>
      <c r="B17" s="111" t="s">
        <v>2131</v>
      </c>
      <c r="C17" s="112">
        <v>0</v>
      </c>
      <c r="D17" s="112">
        <v>0</v>
      </c>
      <c r="E17" s="112">
        <v>3</v>
      </c>
      <c r="F17" s="113" t="s">
        <v>2273</v>
      </c>
      <c r="G17" s="114">
        <v>2</v>
      </c>
      <c r="H17" s="115">
        <v>2.67</v>
      </c>
      <c r="I17" s="12"/>
      <c r="J17" s="116"/>
      <c r="K17" s="117"/>
    </row>
    <row r="18" spans="1:11">
      <c r="A18" s="8">
        <v>14</v>
      </c>
      <c r="B18" s="111" t="s">
        <v>2132</v>
      </c>
      <c r="C18" s="112">
        <v>4</v>
      </c>
      <c r="D18" s="112">
        <v>1</v>
      </c>
      <c r="E18" s="112">
        <v>6</v>
      </c>
      <c r="F18" s="113" t="s">
        <v>2273</v>
      </c>
      <c r="G18" s="114">
        <v>4</v>
      </c>
      <c r="H18" s="115">
        <v>3.33</v>
      </c>
      <c r="I18" s="12"/>
      <c r="J18" s="116"/>
      <c r="K18" s="117"/>
    </row>
    <row r="19" spans="1:11">
      <c r="A19" s="8">
        <v>15</v>
      </c>
      <c r="B19" s="111" t="s">
        <v>2133</v>
      </c>
      <c r="C19" s="112">
        <v>4</v>
      </c>
      <c r="D19" s="112">
        <v>0</v>
      </c>
      <c r="E19" s="112">
        <v>4.5</v>
      </c>
      <c r="F19" s="113" t="s">
        <v>2273</v>
      </c>
      <c r="G19" s="114">
        <v>2</v>
      </c>
      <c r="H19" s="115">
        <v>2.67</v>
      </c>
      <c r="I19" s="12"/>
      <c r="J19" s="116"/>
      <c r="K19" s="117"/>
    </row>
    <row r="20" spans="1:11">
      <c r="A20" s="8">
        <v>16</v>
      </c>
      <c r="B20" s="111" t="s">
        <v>2134</v>
      </c>
      <c r="C20" s="112">
        <v>0</v>
      </c>
      <c r="D20" s="112">
        <v>2</v>
      </c>
      <c r="E20" s="112">
        <v>0</v>
      </c>
      <c r="F20" s="113" t="s">
        <v>2273</v>
      </c>
      <c r="G20" s="114">
        <v>2</v>
      </c>
      <c r="H20" s="115">
        <v>2.67</v>
      </c>
      <c r="I20" s="12"/>
      <c r="J20" s="116"/>
      <c r="K20" s="117"/>
    </row>
    <row r="21" spans="1:11">
      <c r="A21" s="8">
        <v>17</v>
      </c>
      <c r="B21" s="111" t="s">
        <v>2135</v>
      </c>
      <c r="C21" s="112">
        <v>0</v>
      </c>
      <c r="D21" s="112">
        <v>0</v>
      </c>
      <c r="E21" s="112">
        <v>2</v>
      </c>
      <c r="F21" s="113" t="s">
        <v>2273</v>
      </c>
      <c r="G21" s="114">
        <v>2</v>
      </c>
      <c r="H21" s="115">
        <v>2.67</v>
      </c>
      <c r="I21" s="12"/>
      <c r="J21" s="116"/>
      <c r="K21" s="117"/>
    </row>
    <row r="22" spans="1:11">
      <c r="A22" s="8">
        <v>18</v>
      </c>
      <c r="B22" s="111" t="s">
        <v>2136</v>
      </c>
      <c r="C22" s="112">
        <v>0</v>
      </c>
      <c r="D22" s="112">
        <v>0</v>
      </c>
      <c r="E22" s="112">
        <v>0</v>
      </c>
      <c r="F22" s="113" t="s">
        <v>2273</v>
      </c>
      <c r="G22" s="114">
        <v>2</v>
      </c>
      <c r="H22" s="115">
        <v>2.67</v>
      </c>
      <c r="I22" s="12"/>
      <c r="J22" s="116"/>
      <c r="K22" s="117"/>
    </row>
    <row r="23" spans="1:11">
      <c r="A23" s="8">
        <v>19</v>
      </c>
      <c r="B23" s="111" t="s">
        <v>2137</v>
      </c>
      <c r="C23" s="112">
        <v>2</v>
      </c>
      <c r="D23" s="112">
        <v>0</v>
      </c>
      <c r="E23" s="112">
        <v>1</v>
      </c>
      <c r="F23" s="113" t="s">
        <v>2273</v>
      </c>
      <c r="G23" s="114">
        <v>2</v>
      </c>
      <c r="H23" s="115">
        <v>2.67</v>
      </c>
      <c r="I23" s="12"/>
      <c r="J23" s="116"/>
      <c r="K23" s="117"/>
    </row>
    <row r="24" spans="1:11">
      <c r="A24" s="8">
        <v>20</v>
      </c>
      <c r="B24" s="111" t="s">
        <v>2138</v>
      </c>
      <c r="C24" s="112">
        <v>0</v>
      </c>
      <c r="D24" s="112">
        <v>0</v>
      </c>
      <c r="E24" s="112">
        <v>0</v>
      </c>
      <c r="F24" s="113" t="s">
        <v>1931</v>
      </c>
      <c r="G24" s="114">
        <v>1</v>
      </c>
      <c r="H24" s="115">
        <v>4.4000000000000004</v>
      </c>
      <c r="I24" s="12"/>
      <c r="J24" s="116"/>
      <c r="K24" s="117"/>
    </row>
    <row r="25" spans="1:11">
      <c r="A25" s="8">
        <v>21</v>
      </c>
      <c r="B25" s="111" t="s">
        <v>2139</v>
      </c>
      <c r="C25" s="112">
        <v>3</v>
      </c>
      <c r="D25" s="112">
        <v>0</v>
      </c>
      <c r="E25" s="112">
        <v>3</v>
      </c>
      <c r="F25" s="113" t="s">
        <v>2273</v>
      </c>
      <c r="G25" s="114">
        <v>2</v>
      </c>
      <c r="H25" s="115">
        <v>2.67</v>
      </c>
      <c r="I25" s="12"/>
      <c r="J25" s="116"/>
      <c r="K25" s="117"/>
    </row>
    <row r="26" spans="1:11">
      <c r="A26" s="8">
        <v>22</v>
      </c>
      <c r="B26" s="111" t="s">
        <v>2140</v>
      </c>
      <c r="C26" s="112">
        <v>2</v>
      </c>
      <c r="D26" s="112">
        <v>0</v>
      </c>
      <c r="E26" s="112">
        <v>4</v>
      </c>
      <c r="F26" s="113" t="s">
        <v>2273</v>
      </c>
      <c r="G26" s="114">
        <v>1</v>
      </c>
      <c r="H26" s="115">
        <v>2.34</v>
      </c>
      <c r="I26" s="12"/>
      <c r="J26" s="116"/>
      <c r="K26" s="117"/>
    </row>
    <row r="27" spans="1:11">
      <c r="A27" s="8">
        <v>23</v>
      </c>
      <c r="B27" s="111" t="s">
        <v>2141</v>
      </c>
      <c r="C27" s="112">
        <v>4</v>
      </c>
      <c r="D27" s="112">
        <v>4</v>
      </c>
      <c r="E27" s="112">
        <v>0</v>
      </c>
      <c r="F27" s="113" t="s">
        <v>1931</v>
      </c>
      <c r="G27" s="114">
        <v>4</v>
      </c>
      <c r="H27" s="115">
        <v>5.42</v>
      </c>
      <c r="I27" s="12"/>
      <c r="J27" s="116"/>
      <c r="K27" s="117"/>
    </row>
    <row r="28" spans="1:11">
      <c r="A28" s="8">
        <v>24</v>
      </c>
      <c r="B28" s="111" t="s">
        <v>2142</v>
      </c>
      <c r="C28" s="112">
        <v>5</v>
      </c>
      <c r="D28" s="112">
        <v>0</v>
      </c>
      <c r="E28" s="112">
        <v>2</v>
      </c>
      <c r="F28" s="113" t="s">
        <v>2273</v>
      </c>
      <c r="G28" s="114">
        <v>3</v>
      </c>
      <c r="H28" s="115">
        <v>3</v>
      </c>
      <c r="I28" s="12"/>
      <c r="J28" s="116"/>
      <c r="K28" s="117"/>
    </row>
    <row r="29" spans="1:11">
      <c r="A29" s="8">
        <v>25</v>
      </c>
      <c r="B29" s="111" t="s">
        <v>2143</v>
      </c>
      <c r="C29" s="112">
        <v>4</v>
      </c>
      <c r="D29" s="112">
        <v>0</v>
      </c>
      <c r="E29" s="112">
        <v>4</v>
      </c>
      <c r="F29" s="113" t="s">
        <v>1931</v>
      </c>
      <c r="G29" s="114">
        <v>6</v>
      </c>
      <c r="H29" s="115">
        <v>6.1</v>
      </c>
      <c r="I29" s="12"/>
      <c r="J29" s="116"/>
      <c r="K29" s="117"/>
    </row>
    <row r="30" spans="1:11">
      <c r="A30" s="8">
        <v>26</v>
      </c>
      <c r="B30" s="111" t="s">
        <v>2144</v>
      </c>
      <c r="C30" s="112">
        <v>3</v>
      </c>
      <c r="D30" s="112">
        <v>1</v>
      </c>
      <c r="E30" s="112">
        <v>0</v>
      </c>
      <c r="F30" s="113" t="s">
        <v>1931</v>
      </c>
      <c r="G30" s="114">
        <v>2</v>
      </c>
      <c r="H30" s="115">
        <v>4.74</v>
      </c>
      <c r="I30" s="12"/>
      <c r="J30" s="116"/>
      <c r="K30" s="117"/>
    </row>
    <row r="31" spans="1:11">
      <c r="A31" s="8">
        <v>27</v>
      </c>
      <c r="B31" s="111" t="s">
        <v>2145</v>
      </c>
      <c r="C31" s="112">
        <v>5</v>
      </c>
      <c r="D31" s="112">
        <v>2</v>
      </c>
      <c r="E31" s="112">
        <v>4</v>
      </c>
      <c r="F31" s="113" t="s">
        <v>2273</v>
      </c>
      <c r="G31" s="114">
        <v>1</v>
      </c>
      <c r="H31" s="115">
        <v>2.34</v>
      </c>
      <c r="I31" s="12"/>
      <c r="J31" s="116"/>
      <c r="K31" s="117"/>
    </row>
    <row r="32" spans="1:11">
      <c r="A32" s="8">
        <v>28</v>
      </c>
      <c r="B32" s="111" t="s">
        <v>2146</v>
      </c>
      <c r="C32" s="112">
        <v>3</v>
      </c>
      <c r="D32" s="112">
        <v>4</v>
      </c>
      <c r="E32" s="112">
        <v>4</v>
      </c>
      <c r="F32" s="113" t="s">
        <v>2273</v>
      </c>
      <c r="G32" s="114">
        <v>2</v>
      </c>
      <c r="H32" s="115">
        <v>2.67</v>
      </c>
      <c r="I32" s="12"/>
      <c r="J32" s="116"/>
      <c r="K32" s="117"/>
    </row>
    <row r="33" spans="1:11">
      <c r="A33" s="8">
        <v>29</v>
      </c>
      <c r="B33" s="111" t="s">
        <v>2147</v>
      </c>
      <c r="C33" s="112">
        <v>2</v>
      </c>
      <c r="D33" s="112">
        <v>3</v>
      </c>
      <c r="E33" s="112">
        <v>0</v>
      </c>
      <c r="F33" s="113" t="s">
        <v>2273</v>
      </c>
      <c r="G33" s="114">
        <v>3</v>
      </c>
      <c r="H33" s="115">
        <v>3</v>
      </c>
      <c r="I33" s="12"/>
      <c r="J33" s="116"/>
      <c r="K33" s="117"/>
    </row>
    <row r="34" spans="1:11">
      <c r="A34" s="8">
        <v>30</v>
      </c>
      <c r="B34" s="111" t="s">
        <v>2148</v>
      </c>
      <c r="C34" s="112">
        <v>4</v>
      </c>
      <c r="D34" s="112">
        <v>2</v>
      </c>
      <c r="E34" s="112">
        <v>1.5</v>
      </c>
      <c r="F34" s="113" t="s">
        <v>2273</v>
      </c>
      <c r="G34" s="114">
        <v>2</v>
      </c>
      <c r="H34" s="115">
        <v>2.67</v>
      </c>
      <c r="I34" s="12"/>
      <c r="J34" s="116"/>
      <c r="K34" s="117"/>
    </row>
    <row r="35" spans="1:11">
      <c r="I35" s="14"/>
      <c r="J35" s="14"/>
      <c r="K35" s="14">
        <f>SUM(K5:K34)</f>
        <v>0</v>
      </c>
    </row>
  </sheetData>
  <phoneticPr fontId="0" type="noConversion"/>
  <pageMargins left="0.75" right="0.75" top="1" bottom="1" header="0.5" footer="0.5"/>
  <pageSetup orientation="portrait" horizontalDpi="200" verticalDpi="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Sheet3</vt:lpstr>
      <vt:lpstr>Criteria</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 Hoang Em</dc:creator>
  <cp:lastModifiedBy>ADMIN</cp:lastModifiedBy>
  <dcterms:created xsi:type="dcterms:W3CDTF">2008-07-21T20:06:36Z</dcterms:created>
  <dcterms:modified xsi:type="dcterms:W3CDTF">2025-12-04T01:06:47Z</dcterms:modified>
</cp:coreProperties>
</file>